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C:\Users\1\Desktop\ОСАГО 3\"/>
    </mc:Choice>
  </mc:AlternateContent>
  <xr:revisionPtr revIDLastSave="0" documentId="13_ncr:1_{C32F809E-7952-4E6F-B38A-9D81376E3F3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Обоснование НМЦК" sheetId="5" r:id="rId1"/>
  </sheets>
  <definedNames>
    <definedName name="_xlnm.Print_Area" localSheetId="0">'Обоснование НМЦК'!$A$1:$K$16</definedName>
  </definedNames>
  <calcPr calcId="191029" refMode="R1C1"/>
</workbook>
</file>

<file path=xl/calcChain.xml><?xml version="1.0" encoding="utf-8"?>
<calcChain xmlns="http://schemas.openxmlformats.org/spreadsheetml/2006/main">
  <c r="H12" i="5" l="1"/>
  <c r="K12" i="5" s="1"/>
  <c r="I12" i="5"/>
  <c r="J12" i="5" l="1"/>
  <c r="K13" i="5"/>
</calcChain>
</file>

<file path=xl/sharedStrings.xml><?xml version="1.0" encoding="utf-8"?>
<sst xmlns="http://schemas.openxmlformats.org/spreadsheetml/2006/main" count="21" uniqueCount="21">
  <si>
    <t>№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</si>
  <si>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</si>
  <si>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</si>
  <si>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Коммерческое предложение № 1 </t>
  </si>
  <si>
    <t xml:space="preserve">Коммерческое предложение № 2 </t>
  </si>
  <si>
    <t>Коммерческое предложение № 3</t>
  </si>
  <si>
    <t xml:space="preserve">Средняя арифметическая цена за единицу     &lt;ц&gt; </t>
  </si>
  <si>
    <t>Количество</t>
  </si>
  <si>
    <t>Единица измерения</t>
  </si>
  <si>
    <t>Н(М)ЦК, определяемая методом сопоставимых рыночных цен (анализа рынка)</t>
  </si>
  <si>
    <t>ИТОГО</t>
  </si>
  <si>
    <t>Итоговая сумма по коммерческим предложениям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</si>
  <si>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5 запросов. Получено 3 коммерческих предложения.</t>
  </si>
  <si>
    <r>
      <t xml:space="preserve">Среднее квадратичное отклонение                 </t>
    </r>
    <r>
      <rPr>
        <b/>
        <sz val="10"/>
        <rFont val="Symbol"/>
        <family val="1"/>
        <charset val="2"/>
      </rPr>
      <t xml:space="preserve"> s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</si>
  <si>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</si>
  <si>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</si>
  <si>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>Наименование объекта закупки                                         (предмета договора)</t>
  </si>
  <si>
    <t>шт</t>
  </si>
  <si>
    <t>Расчет начальной (максимальной) цены договора на оказание услуг по обязательному страхованию гражданской ответственности владельцев транспортных средств (ОСАГО) на 2025-2026г.</t>
  </si>
  <si>
    <t>Расчет составил:  инженер АХО                                  Муллаянов А.Ф.</t>
  </si>
  <si>
    <t>Оказание услуг по обязательному страхованию гражданской ответственности владельцев транспортных средств (ОСАГО) на 2025-2026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</si>
</sst>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Symbol"/>
      <family val="1"/>
      <charset val="2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2" borderId="0" xfId="0" applyNumberFormat="1" applyFont="1" applyFill="1" applyAlignment="1">
      <alignment horizontal="center" vertical="center" wrapText="1"/>
    </xf>
    <xf numFmtId="0" fontId="15" fillId="0" borderId="5" xfId="0" applyFont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center"/>
    </xf>
    <xf numFmtId="0" fontId="15" fillId="0" borderId="0" xfId="0" applyFont="1" applyAlignment="1">
      <alignment horizont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top" wrapText="1"/>
    </xf>
    <xf numFmtId="2" fontId="15" fillId="0" borderId="6" xfId="0" applyNumberFormat="1" applyFont="1" applyBorder="1" applyAlignment="1">
      <alignment horizontal="center" vertical="top" wrapText="1"/>
    </xf>
    <xf numFmtId="2" fontId="15" fillId="0" borderId="7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right" wrapText="1"/>
    </xf>
    <xf numFmtId="0" fontId="13" fillId="0" borderId="1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textRotation="90" wrapText="1"/>
    </xf>
    <xf numFmtId="2" fontId="8" fillId="0" borderId="1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top" wrapText="1"/>
    </xf>
  </cellXfs>
  <cellStyles count="2">
    <cellStyle name="Обычный" xfId="0" builtinId="0"/>
    <cellStyle name="Обычный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10</xdr:row>
      <xdr:rowOff>971550</xdr:rowOff>
    </xdr:from>
    <xdr:to>
      <xdr:col>9</xdr:col>
      <xdr:colOff>1219200</xdr:colOff>
      <xdr:row>10</xdr:row>
      <xdr:rowOff>1295400</xdr:rowOff>
    </xdr:to>
    <xdr:pic>
      <xdr:nvPicPr>
        <xdr:cNvPr id="4811" name="Picture 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58575" y="3438525"/>
          <a:ext cx="11430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9525</xdr:colOff>
      <xdr:row>10</xdr:row>
      <xdr:rowOff>809625</xdr:rowOff>
    </xdr:from>
    <xdr:to>
      <xdr:col>8</xdr:col>
      <xdr:colOff>1257300</xdr:colOff>
      <xdr:row>10</xdr:row>
      <xdr:rowOff>1343025</xdr:rowOff>
    </xdr:to>
    <xdr:pic>
      <xdr:nvPicPr>
        <xdr:cNvPr id="4812" name="Picture 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86975" y="3276600"/>
          <a:ext cx="12477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10</xdr:row>
      <xdr:rowOff>1504950</xdr:rowOff>
    </xdr:from>
    <xdr:to>
      <xdr:col>10</xdr:col>
      <xdr:colOff>1819275</xdr:colOff>
      <xdr:row>10</xdr:row>
      <xdr:rowOff>1914525</xdr:rowOff>
    </xdr:to>
    <xdr:pic>
      <xdr:nvPicPr>
        <xdr:cNvPr id="4813" name="Picture 5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53975" y="3971925"/>
          <a:ext cx="1724025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11</xdr:row>
      <xdr:rowOff>0</xdr:rowOff>
    </xdr:from>
    <xdr:to>
      <xdr:col>10</xdr:col>
      <xdr:colOff>1819275</xdr:colOff>
      <xdr:row>11</xdr:row>
      <xdr:rowOff>0</xdr:rowOff>
    </xdr:to>
    <xdr:pic>
      <xdr:nvPicPr>
        <xdr:cNvPr id="4814" name="Picture 5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753975" y="47339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15</xdr:row>
      <xdr:rowOff>1504950</xdr:rowOff>
    </xdr:from>
    <xdr:to>
      <xdr:col>10</xdr:col>
      <xdr:colOff>1819275</xdr:colOff>
      <xdr:row>15</xdr:row>
      <xdr:rowOff>1295400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602306" y="7609512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15</xdr:row>
      <xdr:rowOff>1504950</xdr:rowOff>
    </xdr:from>
    <xdr:to>
      <xdr:col>10</xdr:col>
      <xdr:colOff>1819275</xdr:colOff>
      <xdr:row>15</xdr:row>
      <xdr:rowOff>1295400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587273" y="7453512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25"/>
  <sheetViews>
    <sheetView tabSelected="1" topLeftCell="A9" zoomScale="80" zoomScaleNormal="80" workbookViewId="0">
      <selection activeCell="B12" sqref="B12"/>
    </sheetView>
  </sheetViews>
  <sheetFormatPr defaultColWidth="9.140625" defaultRowHeight="12.75" x14ac:dyDescent="0.2"/>
  <cols>
    <col min="1" max="1" width="3.42578125" style="2" customWidth="1"/>
    <col min="2" max="2" width="40.28515625" style="2" customWidth="1"/>
    <col min="3" max="3" width="7.42578125" style="2" customWidth="1"/>
    <col min="4" max="4" width="6.7109375" style="3" customWidth="1"/>
    <col min="5" max="5" width="17.5703125" style="4" bestFit="1" customWidth="1"/>
    <col min="6" max="7" width="16.7109375" style="4" bestFit="1" customWidth="1"/>
    <col min="8" max="8" width="20" style="2" customWidth="1"/>
    <col min="9" max="9" width="19.5703125" style="2" customWidth="1"/>
    <col min="10" max="10" width="19.140625" style="2" customWidth="1"/>
    <col min="11" max="11" width="29" style="2" customWidth="1"/>
    <col min="12" max="12" width="15.85546875" style="2" customWidth="1"/>
    <col min="13" max="13" width="18.85546875" style="2" customWidth="1"/>
    <col min="14" max="14" width="11.42578125" style="2" customWidth="1"/>
    <col min="15" max="15" width="10.42578125" style="2" customWidth="1"/>
    <col min="16" max="18" width="9.140625" style="2" customWidth="1"/>
    <col min="19" max="19" width="12" style="2" customWidth="1"/>
    <col min="20" max="16384" width="9.140625" style="2"/>
  </cols>
  <sheetData>
    <row r="2" spans="1:15" x14ac:dyDescent="0.2">
      <c r="J2" s="38"/>
      <c r="K2" s="38"/>
    </row>
    <row r="3" spans="1:15" ht="31.5" customHeight="1" x14ac:dyDescent="0.2">
      <c r="J3" s="38"/>
      <c r="K3" s="38"/>
    </row>
    <row r="4" spans="1:15" ht="9.75" customHeight="1" x14ac:dyDescent="0.25">
      <c r="J4" s="13"/>
      <c r="K4" s="13"/>
    </row>
    <row r="5" spans="1:15" ht="47.25" customHeight="1" x14ac:dyDescent="0.3">
      <c r="A5" s="43" t="s">
        <v>18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1"/>
    </row>
    <row r="6" spans="1:15" ht="15" customHeight="1" x14ac:dyDescent="0.2"/>
    <row r="7" spans="1:15" ht="56.25" customHeight="1" x14ac:dyDescent="0.2">
      <c r="A7" s="45" t="s">
        <v>12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5" ht="0.75" hidden="1" customHeight="1" x14ac:dyDescent="0.2">
      <c r="B8" s="46"/>
      <c r="C8" s="46"/>
      <c r="D8" s="46"/>
      <c r="E8" s="46"/>
      <c r="F8" s="46"/>
      <c r="G8" s="46"/>
    </row>
    <row r="9" spans="1:15" ht="15" x14ac:dyDescent="0.2">
      <c r="C9" s="14"/>
      <c r="D9" s="15"/>
      <c r="E9" s="39"/>
      <c r="F9" s="39"/>
      <c r="G9" s="39"/>
      <c r="H9" s="39"/>
      <c r="I9" s="14"/>
      <c r="J9" s="14"/>
      <c r="K9" s="14"/>
      <c r="L9" s="42"/>
      <c r="M9" s="42"/>
    </row>
    <row r="10" spans="1:15" ht="57" customHeight="1" x14ac:dyDescent="0.2">
      <c r="A10" s="44" t="s">
        <v>0</v>
      </c>
      <c r="B10" s="44" t="s">
        <v>16</v>
      </c>
      <c r="C10" s="47" t="s">
        <v>8</v>
      </c>
      <c r="D10" s="47" t="s">
        <v>7</v>
      </c>
      <c r="E10" s="48" t="s">
        <v>1</v>
      </c>
      <c r="F10" s="48"/>
      <c r="G10" s="48"/>
      <c r="H10" s="48" t="s">
        <v>2</v>
      </c>
      <c r="I10" s="48"/>
      <c r="J10" s="48"/>
      <c r="K10" s="5" t="s">
        <v>9</v>
      </c>
      <c r="L10" s="6"/>
      <c r="M10" s="6"/>
    </row>
    <row r="11" spans="1:15" ht="153" customHeight="1" thickBot="1" x14ac:dyDescent="0.25">
      <c r="A11" s="44"/>
      <c r="B11" s="44"/>
      <c r="C11" s="47"/>
      <c r="D11" s="47"/>
      <c r="E11" s="7" t="s">
        <v>3</v>
      </c>
      <c r="F11" s="7" t="s">
        <v>4</v>
      </c>
      <c r="G11" s="7" t="s">
        <v>5</v>
      </c>
      <c r="H11" s="5" t="s">
        <v>6</v>
      </c>
      <c r="I11" s="8" t="s">
        <v>13</v>
      </c>
      <c r="J11" s="8" t="s">
        <v>14</v>
      </c>
      <c r="K11" s="8" t="s">
        <v>15</v>
      </c>
    </row>
    <row r="12" spans="1:15" ht="64.5" customHeight="1" thickBot="1" x14ac:dyDescent="0.3">
      <c r="A12" s="9">
        <v>2</v>
      </c>
      <c r="B12" s="49" t="s">
        <v>20</v>
      </c>
      <c r="C12" s="21" t="s">
        <v>17</v>
      </c>
      <c r="D12" s="23">
        <v>1</v>
      </c>
      <c r="E12" s="34">
        <v>3139.09</v>
      </c>
      <c r="F12" s="34">
        <v>3800</v>
      </c>
      <c r="G12" s="35">
        <v>4412</v>
      </c>
      <c r="H12" s="33">
        <f t="shared" ref="H12" si="0">ROUND((SUM(E12:G12)/3),2)</f>
        <v>3783.7</v>
      </c>
      <c r="I12" s="33">
        <f t="shared" ref="I12" si="1">STDEV(E12:G12)</f>
        <v>636.61158961593674</v>
      </c>
      <c r="J12" s="33">
        <f t="shared" ref="J12" si="2">I12/H12*100</f>
        <v>16.825107424371296</v>
      </c>
      <c r="K12" s="33">
        <f>H12*D12</f>
        <v>3783.7</v>
      </c>
      <c r="M12" s="30"/>
      <c r="N12" s="31"/>
    </row>
    <row r="13" spans="1:15" ht="28.5" x14ac:dyDescent="0.25">
      <c r="A13" s="10"/>
      <c r="B13" s="11" t="s">
        <v>11</v>
      </c>
      <c r="C13" s="24"/>
      <c r="D13" s="25"/>
      <c r="E13" s="26"/>
      <c r="F13" s="26"/>
      <c r="G13" s="26"/>
      <c r="H13" s="22"/>
      <c r="I13" s="40" t="s">
        <v>10</v>
      </c>
      <c r="J13" s="41"/>
      <c r="K13" s="27">
        <f>SUM(K12:K12)</f>
        <v>3783.7</v>
      </c>
      <c r="L13" s="32"/>
      <c r="M13" s="32"/>
      <c r="N13" s="32"/>
      <c r="O13" s="32"/>
    </row>
    <row r="15" spans="1:15" ht="15" customHeight="1" x14ac:dyDescent="0.2">
      <c r="A15" s="12"/>
      <c r="B15" s="12"/>
      <c r="C15" s="36" t="s">
        <v>19</v>
      </c>
      <c r="D15" s="36"/>
      <c r="E15" s="36"/>
      <c r="F15" s="37"/>
      <c r="G15" s="37"/>
      <c r="H15" s="12"/>
      <c r="I15" s="12"/>
      <c r="J15" s="12"/>
      <c r="K15" s="12"/>
    </row>
    <row r="16" spans="1:15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72" customHeight="1" x14ac:dyDescent="0.2">
      <c r="A17" s="16"/>
      <c r="B17" s="17"/>
      <c r="C17" s="18"/>
      <c r="D17" s="18"/>
      <c r="E17" s="19"/>
      <c r="F17" s="19"/>
      <c r="G17" s="19"/>
      <c r="H17" s="20"/>
      <c r="I17" s="20"/>
      <c r="J17" s="20"/>
      <c r="K17" s="20"/>
    </row>
    <row r="18" spans="1:11" x14ac:dyDescent="0.2">
      <c r="A18" s="12"/>
      <c r="B18" s="28"/>
      <c r="C18" s="29"/>
      <c r="D18" s="29"/>
      <c r="E18" s="12"/>
      <c r="F18" s="12"/>
      <c r="G18" s="12"/>
      <c r="H18" s="12"/>
      <c r="I18" s="12"/>
      <c r="J18" s="12"/>
      <c r="K18" s="12"/>
    </row>
    <row r="19" spans="1:11" x14ac:dyDescent="0.2">
      <c r="B19" s="28"/>
      <c r="C19" s="29"/>
      <c r="D19" s="29"/>
    </row>
    <row r="20" spans="1:11" x14ac:dyDescent="0.2">
      <c r="B20" s="28"/>
      <c r="C20" s="29"/>
      <c r="D20" s="29"/>
    </row>
    <row r="21" spans="1:11" x14ac:dyDescent="0.2">
      <c r="B21" s="28"/>
      <c r="C21" s="29"/>
      <c r="D21" s="29"/>
    </row>
    <row r="22" spans="1:11" x14ac:dyDescent="0.2">
      <c r="B22" s="28"/>
      <c r="C22" s="29"/>
      <c r="D22" s="29"/>
    </row>
    <row r="23" spans="1:11" x14ac:dyDescent="0.2">
      <c r="B23" s="28"/>
      <c r="C23" s="29"/>
      <c r="D23" s="29"/>
    </row>
    <row r="24" spans="1:11" x14ac:dyDescent="0.2">
      <c r="B24" s="28"/>
      <c r="C24" s="29"/>
      <c r="D24" s="29"/>
    </row>
    <row r="25" spans="1:11" x14ac:dyDescent="0.2">
      <c r="B25" s="28"/>
      <c r="C25" s="29"/>
      <c r="D25" s="29"/>
    </row>
  </sheetData>
  <sheetProtection selectLockedCells="1" selectUnlockedCells="1"/>
  <mergeCells count="14">
    <mergeCell ref="C15:G15"/>
    <mergeCell ref="J2:K3"/>
    <mergeCell ref="E9:H9"/>
    <mergeCell ref="I13:J13"/>
    <mergeCell ref="L9:M9"/>
    <mergeCell ref="A5:K5"/>
    <mergeCell ref="A10:A11"/>
    <mergeCell ref="A7:K7"/>
    <mergeCell ref="B8:G8"/>
    <mergeCell ref="B10:B11"/>
    <mergeCell ref="C10:C11"/>
    <mergeCell ref="D10:D11"/>
    <mergeCell ref="E10:G10"/>
    <mergeCell ref="H10:J10"/>
  </mergeCells>
  <pageMargins left="0.2361111111111111" right="0.2361111111111111" top="0.35416666666666669" bottom="0.35416666666666669" header="0.51180555555555551" footer="0.51180555555555551"/>
  <pageSetup paperSize="9" scale="72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Обоснование НМЦК</vt:lpstr>
      <vt:lpstr>'Обоснование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1</cp:lastModifiedBy>
  <cp:lastPrinted>2025-05-20T05:05:15Z</cp:lastPrinted>
  <dcterms:created xsi:type="dcterms:W3CDTF">2018-01-31T12:56:03Z</dcterms:created>
  <dcterms:modified xsi:type="dcterms:W3CDTF">2025-05-20T06:59:51Z</dcterms:modified>
</cp:coreProperties>
</file>