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ebav\Desktop\цветы букеты 2027\"/>
    </mc:Choice>
  </mc:AlternateContent>
  <xr:revisionPtr revIDLastSave="0" documentId="13_ncr:1_{5C893944-B9F0-43C6-BAAA-E44E3F480C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E11" i="1" l="1"/>
  <c r="K9" i="1" l="1"/>
  <c r="K10" i="1"/>
  <c r="K8" i="1"/>
  <c r="L9" i="1" l="1"/>
  <c r="M9" i="1" s="1"/>
  <c r="N9" i="1" s="1"/>
  <c r="L10" i="1"/>
  <c r="M10" i="1" s="1"/>
  <c r="N10" i="1" s="1"/>
  <c r="I10" i="1"/>
  <c r="L8" i="1" l="1"/>
  <c r="G9" i="1" l="1"/>
  <c r="G10" i="1"/>
  <c r="I8" i="1"/>
  <c r="I11" i="1" s="1"/>
  <c r="K11" i="1"/>
  <c r="M8" i="1"/>
  <c r="N8" i="1" s="1"/>
  <c r="N11" i="1" s="1"/>
  <c r="G8" i="1" l="1"/>
  <c r="G11" i="1" s="1"/>
</calcChain>
</file>

<file path=xl/sharedStrings.xml><?xml version="1.0" encoding="utf-8"?>
<sst xmlns="http://schemas.openxmlformats.org/spreadsheetml/2006/main" count="30" uniqueCount="24">
  <si>
    <t>N п/п</t>
  </si>
  <si>
    <t>ИТОГО</t>
  </si>
  <si>
    <t>не превышает 33%</t>
  </si>
  <si>
    <t>Ед.изм</t>
  </si>
  <si>
    <t>Наименование товара</t>
  </si>
  <si>
    <t xml:space="preserve">Расчет и обоснование начальной (максимальной) цены государственного контракта </t>
  </si>
  <si>
    <t>кол-во</t>
  </si>
  <si>
    <t>Цена за ед. товара (руб.)</t>
  </si>
  <si>
    <t>Стоимость (руб.)</t>
  </si>
  <si>
    <t xml:space="preserve">Начальная максимальная стоимость товара, (расчетная стоимость, )руб.коп  </t>
  </si>
  <si>
    <t xml:space="preserve">Коэфициент вариации </t>
  </si>
  <si>
    <t>шт</t>
  </si>
  <si>
    <t>Норматив Цены товара ( не более) в соответствии с Приказом ФТС России №421 от 31.05.2022, руб.коп</t>
  </si>
  <si>
    <t>не установлено</t>
  </si>
  <si>
    <t>ОКПД 2</t>
  </si>
  <si>
    <t xml:space="preserve">       КП № 1</t>
  </si>
  <si>
    <t>КП № 2</t>
  </si>
  <si>
    <t>01.19.21.190</t>
  </si>
  <si>
    <t xml:space="preserve">Средняя арифметическая цена за единицу     &lt;ц&gt;        </t>
  </si>
  <si>
    <t>Цена за единицу изм. с округлением (вниз) до сотых долей после запятой (руб.)</t>
  </si>
  <si>
    <t>КП № 3</t>
  </si>
  <si>
    <t>Букет из живых цветов малый</t>
  </si>
  <si>
    <t>Букет из живых цветов средний</t>
  </si>
  <si>
    <t>Букет из живых цветов большой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</si>
</sst>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wrapText="1" shrinkToFit="1"/>
    </xf>
    <xf numFmtId="4" fontId="9" fillId="0" borderId="1" xfId="0" applyNumberFormat="1" applyFont="1" applyFill="1" applyBorder="1" applyAlignment="1">
      <alignment horizontal="justify" vertical="top" wrapText="1"/>
    </xf>
    <xf numFmtId="4" fontId="9" fillId="0" borderId="1" xfId="0" applyNumberFormat="1" applyFont="1" applyBorder="1" applyAlignment="1">
      <alignment horizontal="center" vertical="top" wrapText="1"/>
    </xf>
    <xf numFmtId="4" fontId="9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justify" vertical="center"/>
    </xf>
    <xf numFmtId="4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justify" vertical="center"/>
    </xf>
    <xf numFmtId="4" fontId="9" fillId="0" borderId="0" xfId="0" applyNumberFormat="1" applyFont="1" applyAlignment="1">
      <alignment horizontal="justify" vertical="center"/>
    </xf>
    <xf numFmtId="0" fontId="9" fillId="0" borderId="0" xfId="0" applyFont="1"/>
    <xf numFmtId="1" fontId="9" fillId="0" borderId="1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Alignment="1">
      <alignment horizontal="justify" vertical="center"/>
    </xf>
    <xf numFmtId="0" fontId="9" fillId="0" borderId="0" xfId="0" applyFont="1" applyFill="1"/>
    <xf numFmtId="4" fontId="12" fillId="0" borderId="1" xfId="0" applyNumberFormat="1" applyFont="1" applyFill="1" applyBorder="1" applyAlignment="1">
      <alignment horizontal="justify" vertical="center"/>
    </xf>
    <xf numFmtId="4" fontId="9" fillId="0" borderId="0" xfId="0" applyNumberFormat="1" applyFont="1" applyBorder="1" applyAlignment="1">
      <alignment horizontal="justify" vertical="center"/>
    </xf>
    <xf numFmtId="4" fontId="9" fillId="0" borderId="0" xfId="0" applyNumberFormat="1" applyFont="1" applyFill="1" applyBorder="1" applyAlignment="1">
      <alignment horizontal="justify" vertical="center"/>
    </xf>
    <xf numFmtId="4" fontId="9" fillId="3" borderId="1" xfId="0" applyNumberFormat="1" applyFont="1" applyFill="1" applyBorder="1" applyAlignment="1">
      <alignment horizontal="justify" vertical="center"/>
    </xf>
    <xf numFmtId="4" fontId="10" fillId="0" borderId="1" xfId="0" applyNumberFormat="1" applyFont="1" applyBorder="1" applyAlignment="1">
      <alignment horizontal="justify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justify" vertical="center"/>
    </xf>
    <xf numFmtId="0" fontId="9" fillId="0" borderId="2" xfId="0" applyNumberFormat="1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top" wrapText="1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4" fontId="9" fillId="4" borderId="4" xfId="0" applyNumberFormat="1" applyFont="1" applyFill="1" applyBorder="1" applyAlignment="1">
      <alignment horizontal="center" vertical="center" wrapText="1"/>
    </xf>
    <xf numFmtId="4" fontId="9" fillId="4" borderId="6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top" wrapText="1" shrinkToFit="1"/>
    </xf>
    <xf numFmtId="0" fontId="9" fillId="0" borderId="3" xfId="0" applyFont="1" applyFill="1" applyBorder="1" applyAlignment="1">
      <alignment horizontal="center" vertical="top" wrapText="1" shrinkToFit="1"/>
    </xf>
    <xf numFmtId="0" fontId="9" fillId="0" borderId="4" xfId="0" applyNumberFormat="1" applyFont="1" applyFill="1" applyBorder="1" applyAlignment="1">
      <alignment horizontal="center" vertical="top" wrapText="1"/>
    </xf>
    <xf numFmtId="0" fontId="9" fillId="0" borderId="5" xfId="0" applyNumberFormat="1" applyFont="1" applyFill="1" applyBorder="1" applyAlignment="1">
      <alignment horizontal="center" vertical="top" wrapText="1"/>
    </xf>
    <xf numFmtId="4" fontId="9" fillId="0" borderId="4" xfId="0" applyNumberFormat="1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center" vertical="top" wrapText="1"/>
    </xf>
    <xf numFmtId="4" fontId="9" fillId="0" borderId="5" xfId="0" applyNumberFormat="1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 wrapText="1"/>
    </xf>
    <xf numFmtId="4" fontId="9" fillId="0" borderId="5" xfId="0" applyNumberFormat="1" applyFont="1" applyFill="1" applyBorder="1" applyAlignment="1">
      <alignment horizontal="center" vertical="top" wrapText="1"/>
    </xf>
    <xf numFmtId="4" fontId="10" fillId="0" borderId="4" xfId="0" applyNumberFormat="1" applyFont="1" applyFill="1" applyBorder="1" applyAlignment="1">
      <alignment horizontal="center" vertical="top" wrapText="1"/>
    </xf>
    <xf numFmtId="4" fontId="10" fillId="0" borderId="5" xfId="0" applyNumberFormat="1" applyFont="1" applyFill="1" applyBorder="1" applyAlignment="1">
      <alignment horizontal="center" vertical="top" wrapText="1"/>
    </xf>
    <xf numFmtId="4" fontId="11" fillId="0" borderId="4" xfId="0" applyNumberFormat="1" applyFont="1" applyFill="1" applyBorder="1" applyAlignment="1">
      <alignment horizontal="center" vertical="top" wrapText="1"/>
    </xf>
    <xf numFmtId="4" fontId="11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211667</xdr:colOff>
      <xdr:row>5</xdr:row>
      <xdr:rowOff>666749</xdr:rowOff>
    </xdr:from>
    <xdr:to>
      <xdr:col>13</xdr:col>
      <xdr:colOff>1488017</xdr:colOff>
      <xdr:row>5</xdr:row>
      <xdr:rowOff>1028699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1750" y="1904999"/>
          <a:ext cx="12763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137583</xdr:colOff>
      <xdr:row>6</xdr:row>
      <xdr:rowOff>698500</xdr:rowOff>
    </xdr:from>
    <xdr:to>
      <xdr:col>13</xdr:col>
      <xdr:colOff>1366308</xdr:colOff>
      <xdr:row>6</xdr:row>
      <xdr:rowOff>1060450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7666" y="1936750"/>
          <a:ext cx="1228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52916</xdr:colOff>
      <xdr:row>6</xdr:row>
      <xdr:rowOff>169335</xdr:rowOff>
    </xdr:from>
    <xdr:to>
      <xdr:col>15</xdr:col>
      <xdr:colOff>814916</xdr:colOff>
      <xdr:row>6</xdr:row>
      <xdr:rowOff>521760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2166" y="1407585"/>
          <a:ext cx="7620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zoomScale="90" zoomScaleNormal="90" workbookViewId="0">
      <selection activeCell="P10" sqref="P10"/>
    </sheetView>
  </sheetViews>
  <sheetFormatPr defaultRowHeight="15" x14ac:dyDescent="0.25"/>
  <cols>
    <col min="1" max="1" width="5.7109375" style="3" customWidth="1"/>
    <col min="2" max="2" width="25.42578125" customWidth="1"/>
    <col min="3" max="3" width="14" customWidth="1"/>
    <col min="4" max="4" width="7.140625" style="4" customWidth="1"/>
    <col min="5" max="5" width="9.7109375" style="5" customWidth="1"/>
    <col min="6" max="6" width="9.85546875" style="1" customWidth="1"/>
    <col min="7" max="7" width="14.140625" customWidth="1"/>
    <col min="8" max="8" width="10.140625" style="1" customWidth="1"/>
    <col min="9" max="9" width="12.28515625" customWidth="1"/>
    <col min="10" max="10" width="10" style="1" customWidth="1"/>
    <col min="11" max="11" width="12.140625" customWidth="1"/>
    <col min="12" max="12" width="14.42578125" customWidth="1"/>
    <col min="13" max="13" width="13.85546875" customWidth="1"/>
    <col min="14" max="14" width="20.85546875" style="6" customWidth="1"/>
    <col min="15" max="15" width="13.140625" style="1" customWidth="1"/>
    <col min="16" max="16" width="13.42578125" style="2" customWidth="1"/>
    <col min="17" max="17" width="12.5703125" customWidth="1"/>
  </cols>
  <sheetData>
    <row r="1" spans="1:19" ht="15" customHeight="1" x14ac:dyDescent="0.25">
      <c r="N1" s="48"/>
      <c r="O1" s="48"/>
      <c r="P1" s="48"/>
    </row>
    <row r="2" spans="1:19" ht="15" customHeight="1" x14ac:dyDescent="0.25">
      <c r="N2" s="48"/>
      <c r="O2" s="48"/>
      <c r="P2" s="48"/>
    </row>
    <row r="3" spans="1:19" ht="15" customHeight="1" x14ac:dyDescent="0.25">
      <c r="C3" s="12" t="s">
        <v>5</v>
      </c>
      <c r="D3" s="12"/>
      <c r="E3" s="12"/>
      <c r="F3" s="12"/>
      <c r="G3" s="12"/>
      <c r="H3" s="12"/>
      <c r="I3" s="12"/>
      <c r="J3" s="12"/>
      <c r="K3" s="4"/>
    </row>
    <row r="4" spans="1:19" ht="6.75" customHeight="1" x14ac:dyDescent="0.25">
      <c r="C4" s="7"/>
      <c r="D4" s="7"/>
      <c r="E4" s="7"/>
      <c r="F4" s="7"/>
      <c r="G4" s="7"/>
      <c r="H4" s="7"/>
      <c r="I4" s="7"/>
      <c r="J4" s="7"/>
      <c r="K4" s="4"/>
    </row>
    <row r="5" spans="1:19" ht="15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9" s="13" customFormat="1" ht="47.25" customHeight="1" x14ac:dyDescent="0.25">
      <c r="A6" s="51" t="s">
        <v>0</v>
      </c>
      <c r="B6" s="53" t="s">
        <v>4</v>
      </c>
      <c r="C6" s="53" t="s">
        <v>14</v>
      </c>
      <c r="D6" s="53" t="s">
        <v>3</v>
      </c>
      <c r="E6" s="56" t="s">
        <v>6</v>
      </c>
      <c r="F6" s="49" t="s">
        <v>15</v>
      </c>
      <c r="G6" s="50"/>
      <c r="H6" s="49" t="s">
        <v>16</v>
      </c>
      <c r="I6" s="50"/>
      <c r="J6" s="49" t="s">
        <v>20</v>
      </c>
      <c r="K6" s="50"/>
      <c r="L6" s="53" t="s">
        <v>18</v>
      </c>
      <c r="M6" s="58" t="s">
        <v>19</v>
      </c>
      <c r="N6" s="60" t="s">
        <v>9</v>
      </c>
      <c r="O6" s="58" t="s">
        <v>12</v>
      </c>
      <c r="P6" s="62" t="s">
        <v>10</v>
      </c>
      <c r="Q6" s="38"/>
    </row>
    <row r="7" spans="1:19" s="17" customFormat="1" ht="111.75" customHeight="1" x14ac:dyDescent="0.25">
      <c r="A7" s="52"/>
      <c r="B7" s="54"/>
      <c r="C7" s="55"/>
      <c r="D7" s="55"/>
      <c r="E7" s="57"/>
      <c r="F7" s="14" t="s">
        <v>7</v>
      </c>
      <c r="G7" s="15" t="s">
        <v>8</v>
      </c>
      <c r="H7" s="14" t="s">
        <v>7</v>
      </c>
      <c r="I7" s="15" t="s">
        <v>8</v>
      </c>
      <c r="J7" s="14" t="s">
        <v>7</v>
      </c>
      <c r="K7" s="15" t="s">
        <v>8</v>
      </c>
      <c r="L7" s="55"/>
      <c r="M7" s="59"/>
      <c r="N7" s="61"/>
      <c r="O7" s="59"/>
      <c r="P7" s="63"/>
      <c r="Q7" s="38"/>
      <c r="R7" s="16"/>
      <c r="S7" s="16"/>
    </row>
    <row r="8" spans="1:19" s="24" customFormat="1" ht="26.25" customHeight="1" x14ac:dyDescent="0.25">
      <c r="A8" s="35">
        <v>1</v>
      </c>
      <c r="B8" s="37" t="s">
        <v>21</v>
      </c>
      <c r="C8" s="45" t="s">
        <v>17</v>
      </c>
      <c r="D8" s="20" t="s">
        <v>11</v>
      </c>
      <c r="E8" s="21">
        <v>170</v>
      </c>
      <c r="F8" s="31">
        <v>1489.95</v>
      </c>
      <c r="G8" s="31">
        <f t="shared" ref="G8:G10" si="0">E8*F8</f>
        <v>253291.5</v>
      </c>
      <c r="H8" s="31">
        <v>1820</v>
      </c>
      <c r="I8" s="31">
        <f>E8*H8</f>
        <v>309400</v>
      </c>
      <c r="J8" s="31">
        <v>1600</v>
      </c>
      <c r="K8" s="31">
        <f>J8*E8</f>
        <v>272000</v>
      </c>
      <c r="L8" s="31">
        <f t="shared" ref="L8:L10" si="1">(F8+H8+J8)/3</f>
        <v>1636.6499999999999</v>
      </c>
      <c r="M8" s="31">
        <f t="shared" ref="M8:M10" si="2">ROUND(L8,2)</f>
        <v>1636.65</v>
      </c>
      <c r="N8" s="31">
        <f t="shared" ref="N8:N10" si="3">E8*M8</f>
        <v>278230.5</v>
      </c>
      <c r="O8" s="43" t="s">
        <v>13</v>
      </c>
      <c r="P8" s="33">
        <v>10.26</v>
      </c>
      <c r="Q8" s="29"/>
      <c r="R8" s="23"/>
      <c r="S8" s="23"/>
    </row>
    <row r="9" spans="1:19" s="27" customFormat="1" ht="25.5" x14ac:dyDescent="0.25">
      <c r="A9" s="35">
        <v>2</v>
      </c>
      <c r="B9" s="37" t="s">
        <v>22</v>
      </c>
      <c r="C9" s="46"/>
      <c r="D9" s="20" t="s">
        <v>11</v>
      </c>
      <c r="E9" s="25">
        <v>17</v>
      </c>
      <c r="F9" s="31">
        <v>2299.92</v>
      </c>
      <c r="G9" s="31">
        <f t="shared" si="0"/>
        <v>39098.639999999999</v>
      </c>
      <c r="H9" s="31">
        <v>2680</v>
      </c>
      <c r="I9" s="31">
        <f>E9*H9</f>
        <v>45560</v>
      </c>
      <c r="J9" s="31">
        <v>2400</v>
      </c>
      <c r="K9" s="31">
        <f>J9*E9</f>
        <v>40800</v>
      </c>
      <c r="L9" s="31">
        <f>(F9+H9+J9)/3</f>
        <v>2459.9733333333334</v>
      </c>
      <c r="M9" s="31">
        <f t="shared" si="2"/>
        <v>2459.9699999999998</v>
      </c>
      <c r="N9" s="31">
        <f t="shared" si="3"/>
        <v>41819.49</v>
      </c>
      <c r="O9" s="44"/>
      <c r="P9" s="33">
        <v>8</v>
      </c>
      <c r="Q9" s="30"/>
      <c r="R9" s="26"/>
      <c r="S9" s="26"/>
    </row>
    <row r="10" spans="1:19" s="27" customFormat="1" ht="25.5" x14ac:dyDescent="0.25">
      <c r="A10" s="35">
        <v>3</v>
      </c>
      <c r="B10" s="37" t="s">
        <v>23</v>
      </c>
      <c r="C10" s="47"/>
      <c r="D10" s="20" t="s">
        <v>11</v>
      </c>
      <c r="E10" s="25">
        <v>15</v>
      </c>
      <c r="F10" s="31">
        <v>7099.89</v>
      </c>
      <c r="G10" s="31">
        <f t="shared" si="0"/>
        <v>106498.35</v>
      </c>
      <c r="H10" s="31">
        <v>6400</v>
      </c>
      <c r="I10" s="31">
        <f t="shared" ref="I10" si="4">E10*H10</f>
        <v>96000</v>
      </c>
      <c r="J10" s="31">
        <v>6900</v>
      </c>
      <c r="K10" s="31">
        <f t="shared" ref="K10" si="5">J10*E10</f>
        <v>103500</v>
      </c>
      <c r="L10" s="31">
        <f t="shared" si="1"/>
        <v>6799.9633333333331</v>
      </c>
      <c r="M10" s="31">
        <f t="shared" si="2"/>
        <v>6799.96</v>
      </c>
      <c r="N10" s="31">
        <f t="shared" si="3"/>
        <v>101999.4</v>
      </c>
      <c r="O10" s="44"/>
      <c r="P10" s="33">
        <v>5.3</v>
      </c>
      <c r="Q10" s="30"/>
      <c r="R10" s="26"/>
      <c r="S10" s="26"/>
    </row>
    <row r="11" spans="1:19" s="24" customFormat="1" ht="36" customHeight="1" x14ac:dyDescent="0.25">
      <c r="A11" s="18"/>
      <c r="B11" s="36" t="s">
        <v>1</v>
      </c>
      <c r="C11" s="22"/>
      <c r="D11" s="20"/>
      <c r="E11" s="21">
        <f>SUM(E8:E10)</f>
        <v>202</v>
      </c>
      <c r="F11" s="19"/>
      <c r="G11" s="32">
        <f>SUM(G8:G10)</f>
        <v>398888.49</v>
      </c>
      <c r="H11" s="19"/>
      <c r="I11" s="22">
        <f>SUM(I8:I10)</f>
        <v>450960</v>
      </c>
      <c r="J11" s="19"/>
      <c r="K11" s="22">
        <f>SUM(K8:K10)</f>
        <v>416300</v>
      </c>
      <c r="L11" s="22"/>
      <c r="M11" s="22"/>
      <c r="N11" s="34">
        <f>SUM(N8:N10)</f>
        <v>422049.39</v>
      </c>
      <c r="O11" s="19"/>
      <c r="P11" s="28" t="s">
        <v>2</v>
      </c>
      <c r="Q11" s="29"/>
      <c r="R11" s="23"/>
      <c r="S11" s="23"/>
    </row>
    <row r="13" spans="1:19" s="8" customFormat="1" ht="18.75" x14ac:dyDescent="0.3">
      <c r="A13" s="39"/>
      <c r="B13" s="39"/>
      <c r="C13" s="39"/>
      <c r="D13" s="39"/>
      <c r="E13" s="39"/>
      <c r="F13" s="39"/>
      <c r="G13" s="39"/>
      <c r="J13" s="9"/>
      <c r="N13" s="11"/>
      <c r="O13" s="9"/>
      <c r="P13" s="10"/>
    </row>
    <row r="14" spans="1:19" s="8" customFormat="1" ht="18.75" x14ac:dyDescent="0.3">
      <c r="A14" s="40"/>
      <c r="B14" s="40"/>
      <c r="C14" s="40"/>
      <c r="N14" s="41"/>
      <c r="O14" s="41"/>
      <c r="P14" s="41"/>
      <c r="Q14" s="41"/>
      <c r="R14" s="41"/>
    </row>
  </sheetData>
  <mergeCells count="21">
    <mergeCell ref="N1:P2"/>
    <mergeCell ref="F6:G6"/>
    <mergeCell ref="H6:I6"/>
    <mergeCell ref="J6:K6"/>
    <mergeCell ref="A6:A7"/>
    <mergeCell ref="B6:B7"/>
    <mergeCell ref="C6:C7"/>
    <mergeCell ref="D6:D7"/>
    <mergeCell ref="E6:E7"/>
    <mergeCell ref="L6:L7"/>
    <mergeCell ref="M6:M7"/>
    <mergeCell ref="N6:N7"/>
    <mergeCell ref="O6:O7"/>
    <mergeCell ref="P6:P7"/>
    <mergeCell ref="Q6:Q7"/>
    <mergeCell ref="A13:G13"/>
    <mergeCell ref="A14:C14"/>
    <mergeCell ref="N14:R14"/>
    <mergeCell ref="A5:K5"/>
    <mergeCell ref="O8:O10"/>
    <mergeCell ref="C8:C10"/>
  </mergeCells>
  <pageMargins left="3.937007874015748E-2" right="3.937007874015748E-2" top="0.19685039370078741" bottom="0.15748031496062992" header="0.11811023622047245" footer="0.31496062992125984"/>
  <pageSetup paperSize="9" scale="7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Сухина Полина Сергеевна</dc:creator>
  <cp:lastModifiedBy>Глеб Анна Валерьевна</cp:lastModifiedBy>
  <cp:lastPrinted>2026-08-18T10:44:44Z</cp:lastPrinted>
  <dcterms:created xsi:type="dcterms:W3CDTF">2021-02-16T08:54:09Z</dcterms:created>
  <dcterms:modified xsi:type="dcterms:W3CDTF">2026-08-18T10:47:50Z</dcterms:modified>
</cp:coreProperties>
</file>