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\\192.168.0.31\0 закупки важное\Закупки 2026 год\БЕРЕЗКА\Оказание услуги по предоставлению доступа к электронным изданиям (электронные версии печатных изданий)\Закупочная сессия\"/>
    </mc:Choice>
  </mc:AlternateContent>
  <xr:revisionPtr revIDLastSave="0" documentId="13_ncr:1_{9D4AAFD7-D0C5-460B-B59E-D148DE9478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Лист1!$A$1:$Q$29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7" i="1" l="1"/>
  <c r="P17" i="1"/>
  <c r="O17" i="1"/>
  <c r="J17" i="1"/>
  <c r="L17" i="1" s="1"/>
  <c r="M17" i="1" s="1"/>
  <c r="H17" i="1"/>
  <c r="I17" i="1" s="1"/>
  <c r="N17" i="1" l="1"/>
  <c r="I19" i="1"/>
  <c r="Q18" i="1"/>
  <c r="P18" i="1"/>
  <c r="O18" i="1"/>
</calcChain>
</file>

<file path=xl/sharedStrings.xml><?xml version="1.0" encoding="utf-8"?>
<sst xmlns="http://schemas.openxmlformats.org/spreadsheetml/2006/main" count="42" uniqueCount="40">
  <si>
    <t>«УТВЕРЖДАЮ»</t>
  </si>
  <si>
    <t>Внутренний номер:</t>
  </si>
  <si>
    <t>№ п/п</t>
  </si>
  <si>
    <t>Наименование объекта закупки</t>
  </si>
  <si>
    <t>Единица измерения</t>
  </si>
  <si>
    <t>К-во (v)</t>
  </si>
  <si>
    <t>Коммерческие предложения (руб. зе ед.)</t>
  </si>
  <si>
    <t>Ср. арифм. цена за единицу (ц)</t>
  </si>
  <si>
    <t xml:space="preserve">НМЦК </t>
  </si>
  <si>
    <t>Определение однородности значений выявенных цен</t>
  </si>
  <si>
    <t>Сумма квадратов отклонений</t>
  </si>
  <si>
    <t>n-1</t>
  </si>
  <si>
    <t>гр.9/гр.10</t>
  </si>
  <si>
    <t>σ</t>
  </si>
  <si>
    <t xml:space="preserve">V </t>
  </si>
  <si>
    <t>Вывод: Совокупность значений цен, используемых в расчете, при определении НМЦК однородная, т. к. коэффициент вариации цены не превышает 33%.</t>
  </si>
  <si>
    <t>Итого НМЦК</t>
  </si>
  <si>
    <t>На основании вышеизложенного установлена начальная (максимальная) цена контракта (договора), которая составляет:</t>
  </si>
  <si>
    <t xml:space="preserve">                                       
Функциональные характеристики установлены в техническом задании.
При принятии решения по выбору указанного значения начальной (максимальной) цены, Заказчик руководствовался принципом результативности и эффективности использования бюджетных средств, регламентируемым ст. 34 БК РФ, обязывающей  участников бюджетного процесса при исполнении бюджетных обязательств исходить из необходимости достижения заданных результатов с использованием наименьшего объема бюджетных средств.
В соответствии с Разделом II ч.2.1 Приказа Министерства экономического развития Российской Федерации №567 от 2 октября 2013г. и во избежание сговора участников закупки и нарушения № 135-ФЗ «О защите конкуренции» Заказчик не указывает сведения о потенциальных поставщиках сделавших коммерческие предложения. Оригиналы использованных, при определении обоснования начальной максимальной цены контракта документов, хранятся у Заказчика.
</t>
  </si>
  <si>
    <t>Специалист</t>
  </si>
  <si>
    <t>по закупкам</t>
  </si>
  <si>
    <t xml:space="preserve"> </t>
  </si>
  <si>
    <t>Заместитель директора ФГБУ ПОО  «ГУОР г. Бронницы МО»</t>
  </si>
  <si>
    <t>"______"_____________________2026 г.</t>
  </si>
  <si>
    <t>_____________________________________ Василига Н.Н.</t>
  </si>
  <si>
    <t>усл.ед.</t>
  </si>
  <si>
    <t xml:space="preserve">Расчет подготовил: библиотекарь                          _______________/Ковтун Т.О. </t>
  </si>
  <si>
    <t>Предоставление права пользования (доступа) к электронным версиям учебной литературы (электронной библиотеке) на условиях простой (неисключительной) лицензии</t>
  </si>
  <si>
    <r>
      <t xml:space="preserve">Обоснование начальной максимальной цены контракта (договора)
</t>
    </r>
    <r>
      <rPr>
        <sz val="11"/>
        <color indexed="64"/>
        <rFont val="Times New Roman"/>
        <family val="1"/>
        <charset val="204"/>
      </rPr>
      <t xml:space="preserve">Заказчик запросил информацию о ценах на закупаемые товары, с учетом всех затрат на закупку товаров, установленных в проекте контракта у потенциальных поставщиков,  с учетом особенной опредения НМЦК, установленного пп. "в" п. 7   постановления Правительства РФ от 23.12.2024 № 1875 "О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лиц".  И в соответствии с положениями ст. 22 Федерального закона №44-ФЗ и Приказа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 заключаемого с единственным поставщиком (подрядчиком, исполнителем)", использовал метод сопоставимых рыночных цен (анализ рынка)
Расчет начальной (максимальной) цены контракта (договора)  и основные характеристики объекта закупки: Предоставление права пользования (доступа) к электронным версиям учебной литературы (электронной библиотеке) на условиях простой (неисключительной) лицензии
</t>
    </r>
  </si>
  <si>
    <r>
      <t>n1</t>
    </r>
    <r>
      <rPr>
        <b/>
        <vertAlign val="subscript"/>
        <sz val="10"/>
        <color indexed="64"/>
        <rFont val="Times New Roman"/>
        <family val="1"/>
        <charset val="204"/>
      </rPr>
      <t xml:space="preserve">  
</t>
    </r>
    <r>
      <rPr>
        <b/>
        <sz val="10"/>
        <color indexed="64"/>
        <rFont val="Times New Roman"/>
        <family val="1"/>
        <charset val="204"/>
      </rPr>
      <t xml:space="preserve">Поставщик 1
вх.1178 от07.07.2026 г. </t>
    </r>
  </si>
  <si>
    <t xml:space="preserve">n1  
Поставщик 1
вх.1178 от07.07.2026 г.   </t>
  </si>
  <si>
    <r>
      <t>n2</t>
    </r>
    <r>
      <rPr>
        <b/>
        <vertAlign val="subscript"/>
        <sz val="10"/>
        <color indexed="64"/>
        <rFont val="Times New Roman"/>
        <family val="1"/>
        <charset val="204"/>
      </rPr>
      <t xml:space="preserve"> 
</t>
    </r>
    <r>
      <rPr>
        <b/>
        <sz val="10"/>
        <color indexed="64"/>
        <rFont val="Times New Roman"/>
        <family val="1"/>
        <charset val="204"/>
      </rPr>
      <t xml:space="preserve">Поставщик 2
вх.1176 от07.07.2026 г.  </t>
    </r>
  </si>
  <si>
    <t xml:space="preserve">n2 
Поставщик 2
вх.1176 от07.07.2026 г.  </t>
  </si>
  <si>
    <t xml:space="preserve">n3
Поставщик 3
вх.1177 от07.07.2026 г.  </t>
  </si>
  <si>
    <t xml:space="preserve">n3
Поставщик 3
вх.1177 от07.07.2026 г. </t>
  </si>
  <si>
    <t xml:space="preserve">360 000 (триста шестьдесят тысяч) рублей 00 копеек в том числе НДС     </t>
  </si>
  <si>
    <t xml:space="preserve">Заказчик принимает в работу наименьшую сумму из представленных ценовых предложений, которая составляет: 350 000 (триста пятьдесят тысяч) рублей 00 копеек, в том числе НДС </t>
  </si>
  <si>
    <t>(утверждено установленным порядком)</t>
  </si>
  <si>
    <t>________________/Астудина Е. Н.</t>
  </si>
  <si>
    <t>(подписано установленным порядком)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</si>
</sst>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7" x14ac:knownFonts="1">
    <font>
      <sz val="11"/>
      <color indexed="64"/>
      <name val="Calibri"/>
    </font>
    <font>
      <sz val="11"/>
      <color indexed="64"/>
      <name val="Times New Roman"/>
      <family val="1"/>
      <charset val="204"/>
    </font>
    <font>
      <b/>
      <sz val="11"/>
      <color indexed="64"/>
      <name val="Times New Roman"/>
      <family val="1"/>
      <charset val="204"/>
    </font>
    <font>
      <b/>
      <sz val="10"/>
      <color indexed="64"/>
      <name val="Times New Roman"/>
      <family val="1"/>
      <charset val="204"/>
    </font>
    <font>
      <sz val="10"/>
      <color indexed="64"/>
      <name val="Times New Roman"/>
      <family val="1"/>
      <charset val="204"/>
    </font>
    <font>
      <b/>
      <sz val="14"/>
      <color indexed="64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2"/>
      <name val="Times New Roman"/>
      <family val="1"/>
      <charset val="204"/>
    </font>
    <font>
      <b/>
      <vertAlign val="subscript"/>
      <sz val="10"/>
      <color indexed="64"/>
      <name val="Times New Roman"/>
      <family val="1"/>
      <charset val="204"/>
    </font>
    <font>
      <b/>
      <sz val="10"/>
      <color indexed="64"/>
      <name val="Times New Roman"/>
      <family val="1"/>
      <charset val="204"/>
    </font>
    <font>
      <sz val="11"/>
      <color indexed="64"/>
      <name val="Times New Roman"/>
      <family val="1"/>
      <charset val="204"/>
    </font>
    <font>
      <sz val="10"/>
      <color indexed="64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64"/>
      <name val="Calibri"/>
      <family val="2"/>
      <charset val="204"/>
    </font>
    <font>
      <b/>
      <sz val="9"/>
      <color indexed="64"/>
      <name val="Times New Roman"/>
      <family val="1"/>
      <charset val="204"/>
    </font>
    <font>
      <sz val="9"/>
      <color indexed="64"/>
      <name val="Times New Roman"/>
      <family val="1"/>
      <charset val="204"/>
    </font>
    <font>
      <sz val="9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26"/>
      </patternFill>
    </fill>
  </fills>
  <borders count="9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3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vertical="center"/>
    </xf>
    <xf numFmtId="0" fontId="4" fillId="2" borderId="0" xfId="0" applyFont="1" applyFill="1" applyAlignment="1">
      <alignment horizontal="left"/>
    </xf>
    <xf numFmtId="0" fontId="4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4" fillId="0" borderId="1" xfId="0" applyFont="1" applyBorder="1" applyAlignment="1">
      <alignment horizontal="center" vertical="center" wrapText="1"/>
    </xf>
    <xf numFmtId="0" fontId="10" fillId="2" borderId="0" xfId="0" applyFont="1" applyFill="1"/>
    <xf numFmtId="0" fontId="2" fillId="2" borderId="0" xfId="0" applyFont="1" applyFill="1" applyAlignment="1">
      <alignment horizontal="center"/>
    </xf>
    <xf numFmtId="0" fontId="12" fillId="0" borderId="8" xfId="0" applyFont="1" applyBorder="1" applyAlignment="1">
      <alignment vertical="center" wrapText="1"/>
    </xf>
    <xf numFmtId="0" fontId="11" fillId="2" borderId="0" xfId="0" applyFont="1" applyFill="1" applyAlignment="1">
      <alignment horizontal="left"/>
    </xf>
    <xf numFmtId="0" fontId="11" fillId="2" borderId="0" xfId="0" applyFont="1" applyFill="1"/>
    <xf numFmtId="0" fontId="13" fillId="0" borderId="0" xfId="0" applyFont="1"/>
    <xf numFmtId="2" fontId="4" fillId="0" borderId="3" xfId="0" applyNumberFormat="1" applyFont="1" applyBorder="1" applyAlignment="1">
      <alignment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4" fontId="5" fillId="2" borderId="2" xfId="0" applyNumberFormat="1" applyFont="1" applyFill="1" applyBorder="1" applyAlignment="1">
      <alignment horizontal="center"/>
    </xf>
    <xf numFmtId="4" fontId="5" fillId="2" borderId="5" xfId="0" applyNumberFormat="1" applyFont="1" applyFill="1" applyBorder="1" applyAlignment="1">
      <alignment horizontal="center"/>
    </xf>
    <xf numFmtId="4" fontId="5" fillId="2" borderId="4" xfId="0" applyNumberFormat="1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 wrapText="1"/>
    </xf>
    <xf numFmtId="0" fontId="1" fillId="2" borderId="0" xfId="0" applyFont="1" applyFill="1"/>
    <xf numFmtId="0" fontId="0" fillId="0" borderId="0" xfId="0"/>
    <xf numFmtId="0" fontId="14" fillId="2" borderId="0" xfId="0" applyFont="1" applyFill="1"/>
    <xf numFmtId="0" fontId="15" fillId="2" borderId="0" xfId="0" applyFont="1" applyFill="1"/>
    <xf numFmtId="2" fontId="15" fillId="2" borderId="0" xfId="0" applyNumberFormat="1" applyFont="1" applyFill="1"/>
    <xf numFmtId="0" fontId="16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IW45"/>
  <sheetViews>
    <sheetView tabSelected="1" topLeftCell="A15" zoomScale="80" workbookViewId="0">
      <selection activeCell="J35" sqref="J35"/>
    </sheetView>
  </sheetViews>
  <sheetFormatPr defaultRowHeight="15" x14ac:dyDescent="0.25"/>
  <cols>
    <col min="1" max="1" width="11.85546875" style="1" customWidth="1"/>
    <col min="2" max="2" width="28.42578125" style="1" bestFit="1" customWidth="1"/>
    <col min="3" max="3" width="8.42578125" style="1" bestFit="1" customWidth="1"/>
    <col min="4" max="4" width="12.7109375" style="1" bestFit="1" customWidth="1"/>
    <col min="5" max="7" width="14" style="1" bestFit="1" customWidth="1"/>
    <col min="8" max="8" width="13" style="1" bestFit="1" customWidth="1"/>
    <col min="9" max="9" width="16.140625" style="1" bestFit="1" customWidth="1"/>
    <col min="10" max="10" width="18.140625" style="1" bestFit="1" customWidth="1"/>
    <col min="11" max="11" width="12.28515625" style="1" bestFit="1" customWidth="1"/>
    <col min="12" max="12" width="15.85546875" style="1" bestFit="1" customWidth="1"/>
    <col min="13" max="13" width="10.85546875" style="1" bestFit="1" customWidth="1"/>
    <col min="14" max="14" width="12.85546875" style="1" bestFit="1" customWidth="1"/>
    <col min="15" max="15" width="14" style="1" bestFit="1" customWidth="1"/>
    <col min="16" max="17" width="14.28515625" style="1" bestFit="1" customWidth="1"/>
    <col min="18" max="257" width="9.140625" style="1" bestFit="1" customWidth="1"/>
    <col min="258" max="1025" width="9.140625" bestFit="1" customWidth="1"/>
  </cols>
  <sheetData>
    <row r="3" spans="1:17" x14ac:dyDescent="0.25">
      <c r="L3" s="31" t="s">
        <v>0</v>
      </c>
      <c r="M3" s="31"/>
      <c r="N3" s="31"/>
      <c r="O3" s="31"/>
      <c r="P3" s="31"/>
      <c r="Q3" s="31"/>
    </row>
    <row r="4" spans="1:17" x14ac:dyDescent="0.25">
      <c r="L4" s="31" t="s">
        <v>22</v>
      </c>
      <c r="M4" s="31"/>
      <c r="N4" s="31"/>
      <c r="O4" s="31"/>
      <c r="P4" s="31"/>
      <c r="Q4" s="31"/>
    </row>
    <row r="5" spans="1:17" x14ac:dyDescent="0.25">
      <c r="L5" s="31" t="s">
        <v>24</v>
      </c>
      <c r="M5" s="31"/>
      <c r="N5" s="31"/>
      <c r="O5" s="31"/>
      <c r="P5" s="31"/>
      <c r="Q5" s="31"/>
    </row>
    <row r="6" spans="1:17" x14ac:dyDescent="0.25">
      <c r="L6" s="2"/>
      <c r="M6" s="2"/>
      <c r="N6" s="2"/>
      <c r="O6" s="44" t="s">
        <v>37</v>
      </c>
      <c r="P6" s="44"/>
      <c r="Q6" s="44"/>
    </row>
    <row r="7" spans="1:17" x14ac:dyDescent="0.25">
      <c r="L7" s="31" t="s">
        <v>23</v>
      </c>
      <c r="M7" s="31"/>
      <c r="N7" s="31"/>
      <c r="O7" s="31"/>
      <c r="P7" s="31"/>
      <c r="Q7" s="31"/>
    </row>
    <row r="9" spans="1:17" ht="22.5" customHeight="1" x14ac:dyDescent="0.25">
      <c r="H9" s="2"/>
      <c r="I9" s="2"/>
      <c r="J9" s="2"/>
      <c r="K9" s="2"/>
      <c r="L9" s="2"/>
      <c r="M9" s="2"/>
    </row>
    <row r="10" spans="1:17" ht="29.25" customHeight="1" x14ac:dyDescent="0.25">
      <c r="A10" s="32" t="s">
        <v>1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</row>
    <row r="11" spans="1:17" ht="29.25" customHeight="1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7" ht="111" customHeight="1" x14ac:dyDescent="0.25">
      <c r="A12" s="29" t="s">
        <v>28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</row>
    <row r="14" spans="1:17" ht="30" customHeight="1" x14ac:dyDescent="0.25">
      <c r="A14" s="30" t="s">
        <v>2</v>
      </c>
      <c r="B14" s="30" t="s">
        <v>3</v>
      </c>
      <c r="C14" s="30" t="s">
        <v>4</v>
      </c>
      <c r="D14" s="30" t="s">
        <v>5</v>
      </c>
      <c r="E14" s="30" t="s">
        <v>6</v>
      </c>
      <c r="F14" s="30"/>
      <c r="G14" s="30"/>
      <c r="H14" s="30" t="s">
        <v>7</v>
      </c>
      <c r="I14" s="30" t="s">
        <v>8</v>
      </c>
      <c r="J14" s="30" t="s">
        <v>9</v>
      </c>
      <c r="K14" s="30"/>
      <c r="L14" s="30"/>
      <c r="M14" s="30"/>
      <c r="N14" s="30"/>
      <c r="O14" s="4"/>
      <c r="P14" s="5"/>
      <c r="Q14" s="5"/>
    </row>
    <row r="15" spans="1:17" ht="52.5" x14ac:dyDescent="0.25">
      <c r="A15" s="30"/>
      <c r="B15" s="30"/>
      <c r="C15" s="30"/>
      <c r="D15" s="30"/>
      <c r="E15" s="3" t="s">
        <v>29</v>
      </c>
      <c r="F15" s="3" t="s">
        <v>31</v>
      </c>
      <c r="G15" s="3" t="s">
        <v>33</v>
      </c>
      <c r="H15" s="30"/>
      <c r="I15" s="30"/>
      <c r="J15" s="3" t="s">
        <v>10</v>
      </c>
      <c r="K15" s="3" t="s">
        <v>11</v>
      </c>
      <c r="L15" s="3" t="s">
        <v>12</v>
      </c>
      <c r="M15" s="3" t="s">
        <v>13</v>
      </c>
      <c r="N15" s="3" t="s">
        <v>14</v>
      </c>
      <c r="O15" s="3" t="s">
        <v>30</v>
      </c>
      <c r="P15" s="3" t="s">
        <v>32</v>
      </c>
      <c r="Q15" s="3" t="s">
        <v>34</v>
      </c>
    </row>
    <row r="16" spans="1:17" x14ac:dyDescent="0.25">
      <c r="A16" s="6">
        <v>1</v>
      </c>
      <c r="B16" s="6">
        <v>2</v>
      </c>
      <c r="C16" s="6">
        <v>3</v>
      </c>
      <c r="D16" s="6">
        <v>4</v>
      </c>
      <c r="E16" s="6">
        <v>5</v>
      </c>
      <c r="F16" s="6">
        <v>6</v>
      </c>
      <c r="G16" s="6">
        <v>7</v>
      </c>
      <c r="H16" s="6">
        <v>8</v>
      </c>
      <c r="I16" s="6">
        <v>9</v>
      </c>
      <c r="J16" s="6">
        <v>10</v>
      </c>
      <c r="K16" s="6">
        <v>11</v>
      </c>
      <c r="L16" s="6">
        <v>12</v>
      </c>
      <c r="M16" s="6">
        <v>13</v>
      </c>
      <c r="N16" s="6">
        <v>14</v>
      </c>
      <c r="O16" s="4"/>
      <c r="P16" s="5"/>
      <c r="Q16" s="5"/>
    </row>
    <row r="17" spans="1:257" ht="102.75" customHeight="1" x14ac:dyDescent="0.25">
      <c r="A17" s="7">
        <v>1</v>
      </c>
      <c r="B17" s="18" t="s">
        <v>27</v>
      </c>
      <c r="C17" s="15" t="s">
        <v>25</v>
      </c>
      <c r="D17" s="15">
        <v>1</v>
      </c>
      <c r="E17" s="22">
        <v>350000</v>
      </c>
      <c r="F17" s="23">
        <v>360000</v>
      </c>
      <c r="G17" s="24">
        <v>370000</v>
      </c>
      <c r="H17" s="8">
        <f t="shared" ref="H17" si="0">ROUND((E17+F17+G17)/3,2)</f>
        <v>360000</v>
      </c>
      <c r="I17" s="8">
        <f t="shared" ref="I17" si="1">D17*H17</f>
        <v>360000</v>
      </c>
      <c r="J17" s="8">
        <f>DEVSQ(E17:G17)</f>
        <v>200000000</v>
      </c>
      <c r="K17" s="8">
        <v>2</v>
      </c>
      <c r="L17" s="9">
        <f t="shared" ref="L17" si="2">J17/K17</f>
        <v>100000000</v>
      </c>
      <c r="M17" s="9">
        <f t="shared" ref="M17" si="3">SQRT(L17)</f>
        <v>10000</v>
      </c>
      <c r="N17" s="9">
        <f>M17/H17*100</f>
        <v>2.7777777777777777</v>
      </c>
      <c r="O17" s="10">
        <f t="shared" ref="O17" si="4">D17*E17</f>
        <v>350000</v>
      </c>
      <c r="P17" s="10">
        <f t="shared" ref="P17" si="5">D17*F17</f>
        <v>360000</v>
      </c>
      <c r="Q17" s="10">
        <f t="shared" ref="Q17" si="6">D17*G17</f>
        <v>370000</v>
      </c>
    </row>
    <row r="18" spans="1:257" ht="15" customHeight="1" x14ac:dyDescent="0.25">
      <c r="A18" s="26" t="s">
        <v>15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8"/>
      <c r="O18" s="10">
        <f>SUM(O17:O17)</f>
        <v>350000</v>
      </c>
      <c r="P18" s="10">
        <f>SUM(P17:P17)</f>
        <v>360000</v>
      </c>
      <c r="Q18" s="10">
        <f>SUM(Q17:Q17)</f>
        <v>370000</v>
      </c>
    </row>
    <row r="19" spans="1:257" ht="18.75" x14ac:dyDescent="0.3">
      <c r="A19" s="33" t="s">
        <v>16</v>
      </c>
      <c r="B19" s="34"/>
      <c r="C19" s="34"/>
      <c r="D19" s="34"/>
      <c r="E19" s="34"/>
      <c r="F19" s="34"/>
      <c r="G19" s="34"/>
      <c r="H19" s="35"/>
      <c r="I19" s="36">
        <f>SUM(I17:I18)</f>
        <v>360000</v>
      </c>
      <c r="J19" s="37"/>
      <c r="K19" s="37"/>
      <c r="L19" s="37"/>
      <c r="M19" s="37"/>
      <c r="N19" s="38"/>
    </row>
    <row r="21" spans="1:257" x14ac:dyDescent="0.25">
      <c r="A21" s="11" t="s">
        <v>17</v>
      </c>
      <c r="B21" s="11"/>
      <c r="C21" s="11"/>
      <c r="D21" s="11"/>
      <c r="E21" s="11"/>
      <c r="F21" s="11"/>
      <c r="G21" s="11"/>
      <c r="H21" s="11"/>
      <c r="I21" s="11"/>
      <c r="J21" s="11"/>
      <c r="K21" s="12"/>
      <c r="L21" s="12"/>
      <c r="M21" s="12"/>
      <c r="N21" s="12"/>
      <c r="O21" s="12"/>
      <c r="P21" s="12"/>
      <c r="Q21" s="12"/>
    </row>
    <row r="22" spans="1:257" x14ac:dyDescent="0.25">
      <c r="A22" s="39" t="s">
        <v>35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12"/>
      <c r="O22" s="12"/>
      <c r="P22" s="12"/>
      <c r="Q22" s="12"/>
    </row>
    <row r="23" spans="1:257" s="21" customFormat="1" x14ac:dyDescent="0.25">
      <c r="A23" s="11" t="s">
        <v>36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20"/>
      <c r="O23" s="20"/>
      <c r="P23" s="20"/>
      <c r="Q23" s="20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  <c r="IB23" s="16"/>
      <c r="IC23" s="16"/>
      <c r="ID23" s="16"/>
      <c r="IE23" s="16"/>
      <c r="IF23" s="16"/>
      <c r="IG23" s="16"/>
      <c r="IH23" s="16"/>
      <c r="II23" s="16"/>
      <c r="IJ23" s="16"/>
      <c r="IK23" s="16"/>
      <c r="IL23" s="16"/>
      <c r="IM23" s="16"/>
      <c r="IN23" s="16"/>
      <c r="IO23" s="16"/>
      <c r="IP23" s="16"/>
      <c r="IQ23" s="16"/>
      <c r="IR23" s="16"/>
      <c r="IS23" s="16"/>
      <c r="IT23" s="16"/>
      <c r="IU23" s="16"/>
      <c r="IV23" s="16"/>
      <c r="IW23" s="16"/>
    </row>
    <row r="24" spans="1:257" ht="124.5" customHeight="1" x14ac:dyDescent="0.25">
      <c r="A24" s="41" t="s">
        <v>18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T24" s="25"/>
    </row>
    <row r="25" spans="1:257" ht="21" customHeight="1" x14ac:dyDescent="0.25">
      <c r="A25" s="42" t="s">
        <v>26</v>
      </c>
      <c r="B25" s="43"/>
      <c r="C25" s="43"/>
      <c r="D25" s="43"/>
      <c r="E25" s="43"/>
      <c r="F25" s="43"/>
      <c r="G25" s="43"/>
    </row>
    <row r="26" spans="1:257" s="12" customFormat="1" ht="15" hidden="1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257" s="12" customFormat="1" hidden="1" x14ac:dyDescent="0.25">
      <c r="A27" s="1"/>
      <c r="B27" s="1" t="s">
        <v>19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257" s="12" customFormat="1" x14ac:dyDescent="0.25">
      <c r="A28" s="1"/>
      <c r="B28" s="1"/>
      <c r="C28" s="1"/>
      <c r="D28" s="45" t="s">
        <v>39</v>
      </c>
      <c r="E28" s="45"/>
      <c r="F28" s="45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257" ht="40.5" customHeight="1" x14ac:dyDescent="0.25">
      <c r="A29" s="1" t="s">
        <v>19</v>
      </c>
      <c r="B29" s="13" t="s">
        <v>20</v>
      </c>
      <c r="C29" s="14"/>
      <c r="D29" s="13"/>
      <c r="E29" s="13" t="s">
        <v>38</v>
      </c>
      <c r="F29" s="13"/>
    </row>
    <row r="30" spans="1:257" s="47" customFormat="1" ht="17.25" customHeight="1" x14ac:dyDescent="0.2">
      <c r="A30" s="45"/>
      <c r="B30" s="45"/>
      <c r="C30" s="45"/>
      <c r="D30" s="45"/>
      <c r="E30" s="45"/>
      <c r="F30" s="45" t="s">
        <v>39</v>
      </c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6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  <c r="DB30" s="45"/>
      <c r="DC30" s="45"/>
      <c r="DD30" s="45"/>
      <c r="DE30" s="45"/>
      <c r="DF30" s="45"/>
      <c r="DG30" s="45"/>
      <c r="DH30" s="45"/>
      <c r="DI30" s="45"/>
      <c r="DJ30" s="45"/>
      <c r="DK30" s="45"/>
      <c r="DL30" s="45"/>
      <c r="DM30" s="45"/>
      <c r="DN30" s="45"/>
      <c r="DO30" s="45"/>
      <c r="DP30" s="45"/>
      <c r="DQ30" s="45"/>
      <c r="DR30" s="45"/>
      <c r="DS30" s="45"/>
      <c r="DT30" s="45"/>
      <c r="DU30" s="45"/>
      <c r="DV30" s="45"/>
      <c r="DW30" s="45"/>
      <c r="DX30" s="45"/>
      <c r="DY30" s="45"/>
      <c r="DZ30" s="45"/>
      <c r="EA30" s="45"/>
      <c r="EB30" s="45"/>
      <c r="EC30" s="45"/>
      <c r="ED30" s="45"/>
      <c r="EE30" s="45"/>
      <c r="EF30" s="45"/>
      <c r="EG30" s="45"/>
      <c r="EH30" s="45"/>
      <c r="EI30" s="45"/>
      <c r="EJ30" s="45"/>
      <c r="EK30" s="45"/>
      <c r="EL30" s="45"/>
      <c r="EM30" s="45"/>
      <c r="EN30" s="45"/>
      <c r="EO30" s="45"/>
      <c r="EP30" s="45"/>
      <c r="EQ30" s="45"/>
      <c r="ER30" s="45"/>
      <c r="ES30" s="45"/>
      <c r="ET30" s="45"/>
      <c r="EU30" s="45"/>
      <c r="EV30" s="45"/>
      <c r="EW30" s="45"/>
      <c r="EX30" s="45"/>
      <c r="EY30" s="45"/>
      <c r="EZ30" s="45"/>
      <c r="FA30" s="45"/>
      <c r="FB30" s="45"/>
      <c r="FC30" s="45"/>
      <c r="FD30" s="45"/>
      <c r="FE30" s="45"/>
      <c r="FF30" s="45"/>
      <c r="FG30" s="45"/>
      <c r="FH30" s="45"/>
      <c r="FI30" s="45"/>
      <c r="FJ30" s="45"/>
      <c r="FK30" s="45"/>
      <c r="FL30" s="45"/>
      <c r="FM30" s="45"/>
      <c r="FN30" s="45"/>
      <c r="FO30" s="45"/>
      <c r="FP30" s="45"/>
      <c r="FQ30" s="45"/>
      <c r="FR30" s="45"/>
      <c r="FS30" s="45"/>
      <c r="FT30" s="45"/>
      <c r="FU30" s="45"/>
      <c r="FV30" s="45"/>
      <c r="FW30" s="45"/>
      <c r="FX30" s="45"/>
      <c r="FY30" s="45"/>
      <c r="FZ30" s="45"/>
      <c r="GA30" s="45"/>
      <c r="GB30" s="45"/>
      <c r="GC30" s="45"/>
      <c r="GD30" s="45"/>
      <c r="GE30" s="45"/>
      <c r="GF30" s="45"/>
      <c r="GG30" s="45"/>
      <c r="GH30" s="45"/>
      <c r="GI30" s="45"/>
      <c r="GJ30" s="45"/>
      <c r="GK30" s="45"/>
      <c r="GL30" s="45"/>
      <c r="GM30" s="45"/>
      <c r="GN30" s="45"/>
      <c r="GO30" s="45"/>
      <c r="GP30" s="45"/>
      <c r="GQ30" s="45"/>
      <c r="GR30" s="45"/>
      <c r="GS30" s="45"/>
      <c r="GT30" s="45"/>
      <c r="GU30" s="45"/>
      <c r="GV30" s="45"/>
      <c r="GW30" s="45"/>
      <c r="GX30" s="45"/>
      <c r="GY30" s="45"/>
      <c r="GZ30" s="45"/>
      <c r="HA30" s="45"/>
      <c r="HB30" s="45"/>
      <c r="HC30" s="45"/>
      <c r="HD30" s="45"/>
      <c r="HE30" s="45"/>
      <c r="HF30" s="45"/>
      <c r="HG30" s="45"/>
      <c r="HH30" s="45"/>
      <c r="HI30" s="45"/>
      <c r="HJ30" s="45"/>
      <c r="HK30" s="45"/>
      <c r="HL30" s="45"/>
      <c r="HM30" s="45"/>
      <c r="HN30" s="45"/>
      <c r="HO30" s="45"/>
      <c r="HP30" s="45"/>
      <c r="HQ30" s="45"/>
      <c r="HR30" s="45"/>
      <c r="HS30" s="45"/>
      <c r="HT30" s="45"/>
      <c r="HU30" s="45"/>
      <c r="HV30" s="45"/>
      <c r="HW30" s="45"/>
      <c r="HX30" s="45"/>
      <c r="HY30" s="45"/>
      <c r="HZ30" s="45"/>
      <c r="IA30" s="45"/>
      <c r="IB30" s="45"/>
      <c r="IC30" s="45"/>
      <c r="ID30" s="45"/>
      <c r="IE30" s="45"/>
      <c r="IF30" s="45"/>
      <c r="IG30" s="45"/>
      <c r="IH30" s="45"/>
      <c r="II30" s="45"/>
      <c r="IJ30" s="45"/>
      <c r="IK30" s="45"/>
      <c r="IL30" s="45"/>
      <c r="IM30" s="45"/>
      <c r="IN30" s="45"/>
      <c r="IO30" s="45"/>
      <c r="IP30" s="45"/>
      <c r="IQ30" s="45"/>
      <c r="IR30" s="45"/>
      <c r="IS30" s="45"/>
      <c r="IT30" s="45"/>
      <c r="IU30" s="45"/>
      <c r="IV30" s="45"/>
      <c r="IW30" s="45"/>
    </row>
    <row r="45" spans="9:9" x14ac:dyDescent="0.25">
      <c r="I45" s="1" t="s">
        <v>21</v>
      </c>
    </row>
  </sheetData>
  <mergeCells count="20">
    <mergeCell ref="A19:H19"/>
    <mergeCell ref="I19:N19"/>
    <mergeCell ref="A22:M22"/>
    <mergeCell ref="A24:M24"/>
    <mergeCell ref="A25:G25"/>
    <mergeCell ref="L3:Q3"/>
    <mergeCell ref="L4:Q4"/>
    <mergeCell ref="L5:Q5"/>
    <mergeCell ref="L7:Q7"/>
    <mergeCell ref="A10:Q10"/>
    <mergeCell ref="A18:N18"/>
    <mergeCell ref="A12:Q12"/>
    <mergeCell ref="A14:A15"/>
    <mergeCell ref="B14:B15"/>
    <mergeCell ref="C14:C15"/>
    <mergeCell ref="D14:D15"/>
    <mergeCell ref="E14:G14"/>
    <mergeCell ref="H14:H15"/>
    <mergeCell ref="I14:I15"/>
    <mergeCell ref="J14:N14"/>
  </mergeCells>
  <printOptions gridLines="1"/>
  <pageMargins left="0.25" right="0.25" top="0.75" bottom="0.75" header="0.3" footer="0.3"/>
  <pageSetup paperSize="9" scale="58" firstPageNumber="0" fitToHeight="0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workbookViewId="0"/>
  </sheetViews>
  <sheetFormatPr defaultRowHeight="15" x14ac:dyDescent="0.25"/>
  <cols>
    <col min="1" max="1025" width="9" bestFit="1" customWidth="1"/>
  </cols>
  <sheetData/>
  <printOptions gridLines="1"/>
  <pageMargins left="0.7" right="0.7" top="0.75" bottom="0.75" header="0.51180555555555496" footer="0.51180555555555496"/>
  <pageSetup paperSize="9" firstPageNumber="0"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"/>
  <sheetViews>
    <sheetView workbookViewId="0"/>
  </sheetViews>
  <sheetFormatPr defaultRowHeight="15" x14ac:dyDescent="0.25"/>
  <cols>
    <col min="1" max="1025" width="9" bestFit="1" customWidth="1"/>
  </cols>
  <sheetData/>
  <printOptions gridLines="1"/>
  <pageMargins left="0.7" right="0.7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SarafonovaIP</dc:creator>
  <cp:lastModifiedBy>User</cp:lastModifiedBy>
  <cp:revision>2</cp:revision>
  <cp:lastPrinted>2026-07-09T09:21:50Z</cp:lastPrinted>
  <dcterms:created xsi:type="dcterms:W3CDTF">2015-06-24T18:33:10Z</dcterms:created>
  <dcterms:modified xsi:type="dcterms:W3CDTF">2026-07-14T08:51:31Z</dcterms:modified>
  <dc:language>en-US</dc:language>
</cp:coreProperties>
</file>