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Лист1!$A$1:$K$13</definedName>
  </definedNames>
  <calcPr calcId="124519"/>
</workbook>
</file>

<file path=xl/calcChain.xml><?xml version="1.0" encoding="utf-8"?>
<calcChain xmlns="http://schemas.openxmlformats.org/spreadsheetml/2006/main">
  <c r="K11" i="1"/>
  <c r="K10"/>
  <c r="G11"/>
  <c r="H11"/>
  <c r="I11"/>
  <c r="J11" l="1"/>
</calcChain>
</file>

<file path=xl/sharedStrings.xml><?xml version="1.0" encoding="utf-8"?>
<sst xmlns="http://schemas.openxmlformats.org/spreadsheetml/2006/main" count="28" uniqueCount="27">
  <si>
    <t>Расчет НМЦК</t>
  </si>
  <si>
    <t>Расчет начальной (максимальной) цены контракта:</t>
  </si>
  <si>
    <t>Ед. изм</t>
  </si>
  <si>
    <t>Количество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</si>
  <si>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</si>
  <si>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</si>
  <si>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</si>
  <si>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</si>
  <si>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</si>
  <si>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</si>
  <si>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</si>
  <si>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</si>
  <si>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</si>
  <si>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</si>
  <si>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</si>
  <si>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</si>
  <si>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</si>
  <si>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</si>
  <si>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</si>
  <si>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Наименьшая цена за месяц, руб.</t>
  </si>
  <si>
    <t>Дата подготовки обоснования НМЦК: 20.07.2026г</t>
  </si>
  <si>
    <t>Техническое обслуживание медицинского оборудования  ОМС</t>
  </si>
  <si>
    <t>мес.</t>
  </si>
  <si>
    <t xml:space="preserve">Организация 1 вх. № 189 от 13.07.2026г. </t>
  </si>
  <si>
    <t>Организация 2 вх. № 190 от 14.07.2026г.</t>
  </si>
  <si>
    <t>Организация 3 вх. № 191 от 14.07.2026г.</t>
  </si>
  <si>
    <t>Согласно расчету начальная (максимальная) цена контракта составляет:  11 122 (одинадцать тысяч сто двадцать два) рубля 65 копеек.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</si>
</sst>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zoomScale="80" zoomScaleNormal="80" workbookViewId="0">
      <selection activeCell="F19" sqref="F19"/>
    </sheetView>
  </sheetViews>
  <sheetFormatPr defaultRowHeight="15"/>
  <cols>
    <col min="1" max="1" width="36.7109375" bestFit="1" customWidth="1"/>
    <col min="2" max="2" width="5.570312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9.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42.6" customHeight="1">
      <c r="A2" s="25" t="s">
        <v>10</v>
      </c>
      <c r="B2" s="26"/>
      <c r="C2" s="26"/>
      <c r="D2" s="27" t="s">
        <v>21</v>
      </c>
      <c r="E2" s="28"/>
      <c r="F2" s="28"/>
      <c r="G2" s="28"/>
      <c r="H2" s="28"/>
      <c r="I2" s="28"/>
      <c r="J2" s="28"/>
      <c r="K2" s="29"/>
    </row>
    <row r="3" spans="1:15" ht="31.5" customHeight="1">
      <c r="A3" s="25" t="s">
        <v>11</v>
      </c>
      <c r="B3" s="26"/>
      <c r="C3" s="26"/>
      <c r="D3" s="30" t="s">
        <v>16</v>
      </c>
      <c r="E3" s="31"/>
      <c r="F3" s="31"/>
      <c r="G3" s="31"/>
      <c r="H3" s="31"/>
      <c r="I3" s="31"/>
      <c r="J3" s="31"/>
      <c r="K3" s="31"/>
    </row>
    <row r="4" spans="1:15" ht="46.5" customHeight="1">
      <c r="A4" s="25" t="s">
        <v>12</v>
      </c>
      <c r="B4" s="26"/>
      <c r="C4" s="26"/>
      <c r="D4" s="30" t="s">
        <v>14</v>
      </c>
      <c r="E4" s="31"/>
      <c r="F4" s="31"/>
      <c r="G4" s="31"/>
      <c r="H4" s="31"/>
      <c r="I4" s="31"/>
      <c r="J4" s="31"/>
      <c r="K4" s="31"/>
    </row>
    <row r="5" spans="1:15" ht="35.25" customHeight="1">
      <c r="A5" s="26" t="s">
        <v>0</v>
      </c>
      <c r="B5" s="26"/>
      <c r="C5" s="26"/>
      <c r="D5" s="27" t="s">
        <v>26</v>
      </c>
      <c r="E5" s="28"/>
      <c r="F5" s="28"/>
      <c r="G5" s="28"/>
      <c r="H5" s="28"/>
      <c r="I5" s="28"/>
      <c r="J5" s="28"/>
      <c r="K5" s="29"/>
    </row>
    <row r="6" spans="1:15" ht="16.149999999999999" customHeight="1">
      <c r="A6" s="20" t="s">
        <v>20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5" ht="18.600000000000001" customHeight="1">
      <c r="A7" s="14" t="s">
        <v>1</v>
      </c>
      <c r="B7" s="14"/>
      <c r="C7" s="14"/>
      <c r="D7" s="14"/>
      <c r="E7" s="14"/>
      <c r="F7" s="5"/>
      <c r="G7" s="5"/>
      <c r="H7" s="5"/>
      <c r="I7" s="5"/>
      <c r="J7" s="5"/>
      <c r="K7" s="5"/>
    </row>
    <row r="8" spans="1:15" ht="31.15" customHeight="1">
      <c r="A8" s="15" t="s">
        <v>7</v>
      </c>
      <c r="B8" s="15" t="s">
        <v>2</v>
      </c>
      <c r="C8" s="15" t="s">
        <v>3</v>
      </c>
      <c r="D8" s="15" t="s">
        <v>6</v>
      </c>
      <c r="E8" s="15"/>
      <c r="F8" s="15"/>
      <c r="G8" s="15" t="s">
        <v>19</v>
      </c>
      <c r="H8" s="15" t="s">
        <v>4</v>
      </c>
      <c r="I8" s="15" t="s">
        <v>9</v>
      </c>
      <c r="J8" s="15" t="s">
        <v>8</v>
      </c>
      <c r="K8" s="24" t="s">
        <v>5</v>
      </c>
    </row>
    <row r="9" spans="1:15" ht="80.25" customHeight="1">
      <c r="A9" s="16"/>
      <c r="B9" s="15"/>
      <c r="C9" s="15"/>
      <c r="D9" s="1" t="s">
        <v>23</v>
      </c>
      <c r="E9" s="1" t="s">
        <v>24</v>
      </c>
      <c r="F9" s="1" t="s">
        <v>25</v>
      </c>
      <c r="G9" s="15"/>
      <c r="H9" s="15"/>
      <c r="I9" s="15"/>
      <c r="J9" s="15"/>
      <c r="K9" s="24"/>
    </row>
    <row r="10" spans="1:15" ht="29.25" customHeight="1">
      <c r="A10" s="17"/>
      <c r="B10" s="18"/>
      <c r="C10" s="18"/>
      <c r="D10" s="18"/>
      <c r="E10" s="18"/>
      <c r="F10" s="18"/>
      <c r="G10" s="18"/>
      <c r="H10" s="18"/>
      <c r="I10" s="18"/>
      <c r="J10" s="19"/>
      <c r="K10" s="9">
        <f>G11*C11</f>
        <v>11122.650000000001</v>
      </c>
    </row>
    <row r="11" spans="1:15" ht="44.25" customHeight="1">
      <c r="A11" s="11" t="s">
        <v>21</v>
      </c>
      <c r="B11" s="12" t="s">
        <v>22</v>
      </c>
      <c r="C11" s="8">
        <v>5</v>
      </c>
      <c r="D11" s="10">
        <v>2224.5300000000002</v>
      </c>
      <c r="E11" s="10">
        <v>2654.45</v>
      </c>
      <c r="F11" s="10">
        <v>2919.92</v>
      </c>
      <c r="G11" s="2">
        <f>SMALL(D11:F11,1)</f>
        <v>2224.5300000000002</v>
      </c>
      <c r="H11" s="3">
        <f>ROUND(AVERAGE(D11:F11),2)</f>
        <v>2599.63</v>
      </c>
      <c r="I11" s="3">
        <f>STDEV(D11:F11)</f>
        <v>350.9208788791783</v>
      </c>
      <c r="J11" s="4">
        <f t="shared" ref="J11" si="0">I11/H11*100</f>
        <v>13.498877874127407</v>
      </c>
      <c r="K11" s="7">
        <f>G11*C11</f>
        <v>11122.650000000001</v>
      </c>
    </row>
    <row r="13" spans="1:15">
      <c r="A13" s="13" t="s">
        <v>17</v>
      </c>
      <c r="B13" s="13"/>
      <c r="C13" s="13"/>
      <c r="D13" s="13"/>
      <c r="E13" s="13" t="s">
        <v>15</v>
      </c>
      <c r="F13" s="13"/>
      <c r="G13" s="13" t="s">
        <v>18</v>
      </c>
      <c r="H13" s="13"/>
      <c r="I13" s="13"/>
      <c r="M13" s="6"/>
      <c r="N13" s="6"/>
      <c r="O13" s="6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3:D13"/>
    <mergeCell ref="E13:F13"/>
    <mergeCell ref="G13:I13"/>
    <mergeCell ref="A7:E7"/>
    <mergeCell ref="C8:C9"/>
    <mergeCell ref="A8:A9"/>
    <mergeCell ref="B8:B9"/>
    <mergeCell ref="H8:H9"/>
    <mergeCell ref="A10:J10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2026-07-21T01:45:55Z</cp:lastPrinted>
  <dcterms:created xsi:type="dcterms:W3CDTF">2022-01-19T11:20:17Z</dcterms:created>
  <dcterms:modified xsi:type="dcterms:W3CDTF">2026-07-21T01:47:38Z</dcterms:modified>
</cp:coreProperties>
</file>