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Volgina\Desktop\Наталия\2026\Ткачев\ГРАНД-СМЕТА\"/>
    </mc:Choice>
  </mc:AlternateContent>
  <bookViews>
    <workbookView xWindow="360" yWindow="15" windowWidth="20955" windowHeight="9720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I9" i="1" l="1"/>
  <c r="J9" i="1" s="1"/>
  <c r="H9" i="1"/>
  <c r="K9" i="1" s="1"/>
  <c r="I8" i="1"/>
  <c r="H8" i="1"/>
  <c r="K8" i="1" s="1"/>
  <c r="I7" i="1"/>
  <c r="J7" i="1" s="1"/>
  <c r="H7" i="1"/>
  <c r="K7" i="1" s="1"/>
  <c r="K11" i="1" l="1"/>
  <c r="J8" i="1"/>
</calcChain>
</file>

<file path=xl/sharedStrings.xml><?xml version="1.0" encoding="utf-8"?>
<sst xmlns="http://schemas.openxmlformats.org/spreadsheetml/2006/main" count="23" uniqueCount="21">
  <si>
    <r>
      <rPr>
        <b/>
        <sz val="11"/>
        <color theme="1"/>
        <rFont val="Times New Roman"/>
      </rPr>
      <t>Предмет Договора:</t>
    </r>
    <r>
      <rPr>
        <sz val="11"/>
        <color theme="1"/>
        <rFont val="Times New Roman"/>
      </rPr>
      <t xml:space="preserve"> Предоставление неисключительных прав на использование баз данных, обновлений версий программ и использование обновлений баз данных и программ.</t>
    </r>
  </si>
  <si>
    <t>№ п/п</t>
  </si>
  <si>
    <t>Наименование товара</t>
  </si>
  <si>
    <t>Ед. Изм.</t>
  </si>
  <si>
    <t>Кол-во</t>
  </si>
  <si>
    <t>Источник информации</t>
  </si>
  <si>
    <t>Средняя цена за единицу измерения (в рублях)</t>
  </si>
  <si>
    <t>Среднее квадратичное отклонение</t>
  </si>
  <si>
    <t>Коэффициент вариации, %. (частное столбца№7 и столбца №6, умноженное на 100)</t>
  </si>
  <si>
    <t>Начальная цена единицы товара (работы, услуги) 
в ед. изм.
 (столб. №4 х столб. №6), 
в рублях</t>
  </si>
  <si>
    <t xml:space="preserve">Право на использование новых версий БД «ФСНБ-2022 в формате программы для ЭВМ «ГРАНД-Смета»», выпущенных в течение года. 
Запись в Реестре Российского ПО №16408
</t>
  </si>
  <si>
    <t xml:space="preserve"> </t>
  </si>
  <si>
    <t>Право на использование новых версий программы для ЭВМ «ГРАНД-Смета», выпущенных в течение года. 
Запись в Реестре Российского ПО №11163</t>
  </si>
  <si>
    <t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года. Запись в Реестре Российского ПО №20152</t>
  </si>
  <si>
    <t>Итого:</t>
  </si>
  <si>
    <t>шт.</t>
  </si>
  <si>
    <t xml:space="preserve">Исполнитель №3 Коммерческое предложение № МСС02567 от 29.05.2026     </t>
  </si>
  <si>
    <t xml:space="preserve">Исполнитель №1 Коммерческое предложение № 56/05-26 от 29.05.2026       </t>
  </si>
  <si>
    <t xml:space="preserve">Руководствуясь письмом Минфина России от 19 июня 2020 г. № 24-01-08/52980, с учетом выделенного объема финансового обеспечения на данную закупку, предусмотренного утвержденным планом-графиком закупок товаров, работ, услуг Заказчика на 2026 финансовый год и на плановый период 2027 и 2028 годов, в целях экономии бюджетных средств Заказчик определил начальную (максимальную) цену договора  в размере 114 000 рублей 00 копеек, включая НДС.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</si>
  <si>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Дата составления расчета: 29.06.2026 г.</t>
  </si>
  <si>
    <t>Исполнитель №2 Коммерческое предложение № 077НГС00001629 от 09.06.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</si>
</sst>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₽_-;\-* #,##0.00\ _₽_-;_-* &quot;-&quot;??\ _₽_-;_-@_-"/>
  </numFmts>
  <fonts count="15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9"/>
      <name val="Times New Roman"/>
    </font>
    <font>
      <sz val="11"/>
      <name val="Calibri"/>
      <scheme val="minor"/>
    </font>
    <font>
      <sz val="9"/>
      <name val="Times New Roman"/>
    </font>
    <font>
      <sz val="9"/>
      <color theme="1"/>
      <name val="Times New Roman"/>
    </font>
    <font>
      <sz val="8"/>
      <color theme="1"/>
      <name val="Times New Roman"/>
    </font>
    <font>
      <b/>
      <sz val="9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i/>
      <sz val="11"/>
      <color theme="1"/>
      <name val="Times New Roman"/>
    </font>
    <font>
      <b/>
      <sz val="11"/>
      <color theme="1"/>
      <name val="Times New Roman"/>
    </font>
    <font>
      <i/>
      <sz val="10"/>
      <color theme="1"/>
      <name val="Arial"/>
    </font>
    <font>
      <sz val="10"/>
      <color theme="1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Protection="0"/>
  </cellStyleXfs>
  <cellXfs count="3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43" fontId="5" fillId="3" borderId="2" xfId="1" applyNumberFormat="1" applyFont="1" applyFill="1" applyBorder="1" applyAlignment="1">
      <alignment horizontal="center" vertical="center" wrapText="1"/>
    </xf>
    <xf numFmtId="43" fontId="4" fillId="0" borderId="2" xfId="1" applyNumberFormat="1" applyFont="1" applyBorder="1" applyAlignment="1">
      <alignment horizontal="center" vertical="center"/>
    </xf>
    <xf numFmtId="43" fontId="4" fillId="3" borderId="2" xfId="1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43" fontId="7" fillId="3" borderId="2" xfId="1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4" fontId="8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/>
    </xf>
    <xf numFmtId="0" fontId="10" fillId="0" borderId="0" xfId="0" applyFont="1"/>
    <xf numFmtId="4" fontId="11" fillId="0" borderId="0" xfId="0" applyNumberFormat="1" applyFont="1"/>
    <xf numFmtId="0" fontId="12" fillId="0" borderId="0" xfId="0" applyFont="1"/>
    <xf numFmtId="2" fontId="0" fillId="0" borderId="0" xfId="0" applyNumberFormat="1"/>
    <xf numFmtId="2" fontId="1" fillId="0" borderId="0" xfId="0" applyNumberFormat="1" applyFont="1"/>
    <xf numFmtId="43" fontId="1" fillId="0" borderId="0" xfId="1" applyNumberFormat="1" applyFont="1"/>
    <xf numFmtId="0" fontId="13" fillId="0" borderId="0" xfId="0" applyFont="1"/>
    <xf numFmtId="0" fontId="7" fillId="0" borderId="2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1"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9"/>
  <sheetViews>
    <sheetView tabSelected="1" workbookViewId="0">
      <selection activeCell="F6" sqref="F6"/>
    </sheetView>
  </sheetViews>
  <sheetFormatPr defaultRowHeight="15" x14ac:dyDescent="0.25"/>
  <cols>
    <col min="1" max="1" width="4.28515625" customWidth="1"/>
    <col min="2" max="2" width="37" customWidth="1"/>
    <col min="3" max="4" width="6.5703125" customWidth="1"/>
    <col min="5" max="5" width="19.7109375" customWidth="1"/>
    <col min="6" max="6" width="21.7109375" customWidth="1"/>
    <col min="7" max="7" width="20.85546875" customWidth="1"/>
    <col min="8" max="8" width="13.85546875" customWidth="1"/>
    <col min="9" max="9" width="12.140625" customWidth="1"/>
    <col min="10" max="10" width="16.7109375" customWidth="1"/>
    <col min="11" max="11" width="21.85546875" customWidth="1"/>
    <col min="12" max="12" width="12.28515625" customWidth="1"/>
    <col min="13" max="13" width="10.85546875" customWidth="1"/>
    <col min="14" max="14" width="11" customWidth="1"/>
  </cols>
  <sheetData>
    <row r="2" spans="1:15" ht="17.45" customHeight="1" x14ac:dyDescent="0.25">
      <c r="A2" s="30" t="s">
        <v>19</v>
      </c>
      <c r="B2" s="30"/>
      <c r="C2" s="30"/>
    </row>
    <row r="3" spans="1:15" ht="21.75" customHeight="1" x14ac:dyDescent="0.2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"/>
    </row>
    <row r="4" spans="1:15" ht="74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32" t="s">
        <v>5</v>
      </c>
      <c r="F4" s="32"/>
      <c r="G4" s="32"/>
      <c r="H4" s="2" t="s">
        <v>6</v>
      </c>
      <c r="I4" s="2" t="s">
        <v>7</v>
      </c>
      <c r="J4" s="2" t="s">
        <v>8</v>
      </c>
      <c r="K4" s="2" t="s">
        <v>9</v>
      </c>
      <c r="L4" s="4"/>
    </row>
    <row r="5" spans="1:15" ht="15.6" customHeight="1" x14ac:dyDescent="0.25">
      <c r="A5" s="33">
        <v>1</v>
      </c>
      <c r="B5" s="34">
        <v>2</v>
      </c>
      <c r="C5" s="36">
        <v>3</v>
      </c>
      <c r="D5" s="32">
        <v>4</v>
      </c>
      <c r="E5" s="32">
        <v>5</v>
      </c>
      <c r="F5" s="32"/>
      <c r="G5" s="32"/>
      <c r="H5" s="32">
        <v>6</v>
      </c>
      <c r="I5" s="32">
        <v>7</v>
      </c>
      <c r="J5" s="32">
        <v>8</v>
      </c>
      <c r="K5" s="32">
        <v>9</v>
      </c>
      <c r="L5" s="4"/>
      <c r="O5" s="5"/>
    </row>
    <row r="6" spans="1:15" ht="51" customHeight="1" x14ac:dyDescent="0.25">
      <c r="A6" s="33"/>
      <c r="B6" s="35"/>
      <c r="C6" s="36"/>
      <c r="D6" s="32"/>
      <c r="E6" s="6" t="s">
        <v>17</v>
      </c>
      <c r="F6" s="6" t="s">
        <v>20</v>
      </c>
      <c r="G6" s="6" t="s">
        <v>16</v>
      </c>
      <c r="H6" s="32"/>
      <c r="I6" s="32"/>
      <c r="J6" s="32"/>
      <c r="K6" s="32"/>
      <c r="L6" s="4"/>
    </row>
    <row r="7" spans="1:15" ht="49.9" customHeight="1" x14ac:dyDescent="0.25">
      <c r="A7" s="7">
        <v>1</v>
      </c>
      <c r="B7" s="8" t="s">
        <v>10</v>
      </c>
      <c r="C7" s="9" t="s">
        <v>15</v>
      </c>
      <c r="D7" s="9">
        <v>2</v>
      </c>
      <c r="E7" s="10">
        <v>22500</v>
      </c>
      <c r="F7" s="11">
        <v>20500</v>
      </c>
      <c r="G7" s="11">
        <v>22500</v>
      </c>
      <c r="H7" s="10">
        <f t="shared" ref="H7:H9" si="0">ROUND((E7+F7+G7)/3,2)</f>
        <v>21833.33</v>
      </c>
      <c r="I7" s="10">
        <f t="shared" ref="I7:I9" si="1">STDEV(E7:G7)</f>
        <v>1154.7005383792514</v>
      </c>
      <c r="J7" s="10">
        <f t="shared" ref="J7:J9" si="2">I7/H7*100</f>
        <v>5.2887055633714661</v>
      </c>
      <c r="K7" s="12">
        <f t="shared" ref="K7:K9" si="3">D7*H7</f>
        <v>43666.66</v>
      </c>
      <c r="L7" s="13" t="s">
        <v>11</v>
      </c>
      <c r="M7" s="13"/>
      <c r="N7" s="13"/>
    </row>
    <row r="8" spans="1:15" ht="50.25" customHeight="1" x14ac:dyDescent="0.25">
      <c r="A8" s="7">
        <v>2</v>
      </c>
      <c r="B8" s="8" t="s">
        <v>12</v>
      </c>
      <c r="C8" s="9" t="s">
        <v>15</v>
      </c>
      <c r="D8" s="9">
        <v>2</v>
      </c>
      <c r="E8" s="10">
        <v>33500</v>
      </c>
      <c r="F8" s="11">
        <v>30500</v>
      </c>
      <c r="G8" s="11">
        <v>33500</v>
      </c>
      <c r="H8" s="10">
        <f t="shared" si="0"/>
        <v>32500</v>
      </c>
      <c r="I8" s="10">
        <f t="shared" si="1"/>
        <v>1732.0508075688772</v>
      </c>
      <c r="J8" s="10">
        <f t="shared" si="2"/>
        <v>5.32938710021193</v>
      </c>
      <c r="K8" s="12">
        <f t="shared" si="3"/>
        <v>65000</v>
      </c>
      <c r="L8" s="13"/>
      <c r="M8" s="13"/>
      <c r="N8" s="13"/>
    </row>
    <row r="9" spans="1:15" ht="70.900000000000006" customHeight="1" x14ac:dyDescent="0.25">
      <c r="A9" s="7">
        <v>3</v>
      </c>
      <c r="B9" s="8" t="s">
        <v>13</v>
      </c>
      <c r="C9" s="9" t="s">
        <v>15</v>
      </c>
      <c r="D9" s="9">
        <v>2</v>
      </c>
      <c r="E9" s="10">
        <v>6500</v>
      </c>
      <c r="F9" s="11">
        <v>6000</v>
      </c>
      <c r="G9" s="11">
        <v>6500</v>
      </c>
      <c r="H9" s="10">
        <f t="shared" si="0"/>
        <v>6333.33</v>
      </c>
      <c r="I9" s="10">
        <f t="shared" si="1"/>
        <v>288.67513459481285</v>
      </c>
      <c r="J9" s="10">
        <f t="shared" si="2"/>
        <v>4.5580308399343297</v>
      </c>
      <c r="K9" s="12">
        <f t="shared" si="3"/>
        <v>12666.66</v>
      </c>
      <c r="L9" s="13"/>
      <c r="M9" s="13"/>
      <c r="N9" s="13"/>
    </row>
    <row r="10" spans="1:15" ht="19.5" customHeight="1" x14ac:dyDescent="0.25">
      <c r="A10" s="7"/>
      <c r="B10" s="8"/>
      <c r="C10" s="9"/>
      <c r="D10" s="9"/>
      <c r="E10" s="14">
        <v>125000</v>
      </c>
      <c r="F10" s="14">
        <v>114000</v>
      </c>
      <c r="G10" s="14">
        <v>125000</v>
      </c>
      <c r="H10" s="10"/>
      <c r="I10" s="10"/>
      <c r="J10" s="10"/>
      <c r="K10" s="12"/>
      <c r="L10" s="13"/>
      <c r="M10" s="13"/>
      <c r="N10" s="13"/>
    </row>
    <row r="11" spans="1:15" ht="21" customHeight="1" x14ac:dyDescent="0.25">
      <c r="A11" s="27" t="s">
        <v>14</v>
      </c>
      <c r="B11" s="28"/>
      <c r="C11" s="27"/>
      <c r="D11" s="27"/>
      <c r="E11" s="27"/>
      <c r="F11" s="27"/>
      <c r="G11" s="27"/>
      <c r="H11" s="27"/>
      <c r="I11" s="27"/>
      <c r="J11" s="27"/>
      <c r="K11" s="15">
        <f>SUM(K7:K10)</f>
        <v>121333.32</v>
      </c>
      <c r="L11" s="16"/>
    </row>
    <row r="12" spans="1:15" x14ac:dyDescent="0.25">
      <c r="A12" s="4"/>
      <c r="B12" s="17"/>
      <c r="C12" s="4"/>
      <c r="D12" s="4"/>
      <c r="E12" s="18"/>
      <c r="F12" s="18"/>
      <c r="G12" s="18"/>
      <c r="H12" s="19"/>
      <c r="I12" s="4"/>
      <c r="J12" s="4"/>
      <c r="K12" s="16"/>
    </row>
    <row r="13" spans="1:15" ht="39.6" customHeight="1" x14ac:dyDescent="0.25">
      <c r="B13" s="29" t="s">
        <v>18</v>
      </c>
      <c r="C13" s="29"/>
      <c r="D13" s="29"/>
      <c r="E13" s="29"/>
      <c r="F13" s="29"/>
      <c r="G13" s="29"/>
      <c r="H13" s="29"/>
      <c r="I13" s="29"/>
      <c r="J13" s="29"/>
      <c r="K13" s="29"/>
      <c r="L13" s="4"/>
    </row>
    <row r="14" spans="1:15" x14ac:dyDescent="0.25">
      <c r="B14" s="20"/>
      <c r="C14" s="4"/>
      <c r="D14" s="4"/>
      <c r="E14" s="21"/>
      <c r="F14" s="21"/>
      <c r="G14" s="21"/>
      <c r="H14" s="1"/>
      <c r="I14" s="4"/>
      <c r="J14" s="4"/>
      <c r="K14" s="16"/>
      <c r="L14" s="4"/>
    </row>
    <row r="15" spans="1:15" x14ac:dyDescent="0.25">
      <c r="B15" s="20"/>
      <c r="C15" s="4"/>
      <c r="D15" s="4"/>
      <c r="E15" s="21"/>
      <c r="F15" s="21"/>
      <c r="G15" s="21"/>
      <c r="H15" s="1"/>
      <c r="I15" s="4"/>
      <c r="J15" s="4"/>
      <c r="K15" s="16"/>
      <c r="L15" s="4"/>
    </row>
    <row r="16" spans="1:15" x14ac:dyDescent="0.25">
      <c r="B16" s="22"/>
      <c r="C16" s="4"/>
      <c r="D16" s="4"/>
      <c r="E16" s="4"/>
      <c r="F16" s="4"/>
      <c r="G16" s="4"/>
      <c r="H16" s="23"/>
      <c r="I16" s="23"/>
      <c r="J16" s="24"/>
      <c r="K16" s="24"/>
      <c r="L16" s="25"/>
    </row>
    <row r="17" spans="2:12" x14ac:dyDescent="0.25">
      <c r="B17" s="26"/>
      <c r="C17" s="4"/>
      <c r="D17" s="4"/>
      <c r="E17" s="4"/>
      <c r="F17" s="4"/>
      <c r="G17" s="4"/>
      <c r="H17" s="23"/>
      <c r="I17" s="23"/>
      <c r="J17" s="24"/>
      <c r="K17" s="24"/>
      <c r="L17" s="24"/>
    </row>
    <row r="18" spans="2:12" x14ac:dyDescent="0.25">
      <c r="B18" s="26"/>
      <c r="C18" s="4"/>
      <c r="D18" s="4"/>
      <c r="E18" s="4"/>
      <c r="F18" s="4"/>
      <c r="G18" s="4"/>
      <c r="H18" s="23"/>
      <c r="I18" s="23"/>
      <c r="J18" s="24"/>
      <c r="K18" s="24"/>
      <c r="L18" s="24"/>
    </row>
    <row r="19" spans="2:12" x14ac:dyDescent="0.25">
      <c r="B19" s="4"/>
      <c r="C19" s="4"/>
      <c r="D19" s="4"/>
      <c r="E19" s="4"/>
      <c r="F19" s="4"/>
      <c r="G19" s="4"/>
      <c r="H19" s="23"/>
      <c r="I19" s="23"/>
      <c r="J19" s="23"/>
      <c r="K19" s="23"/>
      <c r="L19" s="4"/>
    </row>
  </sheetData>
  <mergeCells count="14">
    <mergeCell ref="A11:J11"/>
    <mergeCell ref="B13:K13"/>
    <mergeCell ref="A2:C2"/>
    <mergeCell ref="A3:K3"/>
    <mergeCell ref="E4:G4"/>
    <mergeCell ref="A5:A6"/>
    <mergeCell ref="B5:B6"/>
    <mergeCell ref="C5:C6"/>
    <mergeCell ref="D5:D6"/>
    <mergeCell ref="E5:G5"/>
    <mergeCell ref="H5:H6"/>
    <mergeCell ref="I5:I6"/>
    <mergeCell ref="J5:J6"/>
    <mergeCell ref="K5:K6"/>
  </mergeCells>
  <conditionalFormatting sqref="J7:J10">
    <cfRule type="cellIs" dxfId="0" priority="3" operator="greaterThan">
      <formula>33</formula>
    </cfRule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Пользователь Windows</cp:lastModifiedBy>
  <cp:revision>2</cp:revision>
  <cp:lastPrinted>2026-06-30T07:07:28Z</cp:lastPrinted>
  <dcterms:created xsi:type="dcterms:W3CDTF">2014-08-07T07:50:06Z</dcterms:created>
  <dcterms:modified xsi:type="dcterms:W3CDTF">2026-06-30T07:21:53Z</dcterms:modified>
</cp:coreProperties>
</file>