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НМЦК" sheetId="2" r:id="rId1"/>
    <sheet name="Лист1" sheetId="3" r:id="rId2"/>
  </sheets>
  <definedNames>
    <definedName name="_xlnm.Print_Area" localSheetId="0">НМЦК!$A$1:$L$57</definedName>
  </definedNames>
  <calcPr calcId="145621"/>
</workbook>
</file>

<file path=xl/calcChain.xml><?xml version="1.0" encoding="utf-8"?>
<calcChain xmlns="http://schemas.openxmlformats.org/spreadsheetml/2006/main">
  <c r="H40" i="2" l="1"/>
  <c r="K40" i="2"/>
  <c r="L40" i="2"/>
  <c r="L41" i="2" s="1"/>
  <c r="I40" i="2"/>
  <c r="J40" i="2"/>
  <c r="I6" i="2" l="1"/>
  <c r="I42" i="2" l="1"/>
  <c r="H42" i="2"/>
  <c r="K42" i="2" s="1"/>
  <c r="L42" i="2" s="1"/>
  <c r="L43" i="2" s="1"/>
  <c r="J42" i="2" l="1"/>
  <c r="H14" i="2" l="1"/>
  <c r="K14" i="2" s="1"/>
  <c r="L14" i="2" s="1"/>
  <c r="I14" i="2"/>
  <c r="H15" i="2"/>
  <c r="K15" i="2" s="1"/>
  <c r="L15" i="2" s="1"/>
  <c r="I15" i="2"/>
  <c r="H16" i="2"/>
  <c r="K16" i="2" s="1"/>
  <c r="L16" i="2" s="1"/>
  <c r="I16" i="2"/>
  <c r="H17" i="2"/>
  <c r="K17" i="2" s="1"/>
  <c r="L17" i="2" s="1"/>
  <c r="I17" i="2"/>
  <c r="H18" i="2"/>
  <c r="I18" i="2"/>
  <c r="H19" i="2"/>
  <c r="K19" i="2" s="1"/>
  <c r="L19" i="2" s="1"/>
  <c r="I19" i="2"/>
  <c r="H20" i="2"/>
  <c r="I20" i="2"/>
  <c r="H21" i="2"/>
  <c r="K21" i="2" s="1"/>
  <c r="L21" i="2" s="1"/>
  <c r="I21" i="2"/>
  <c r="H22" i="2"/>
  <c r="K22" i="2" s="1"/>
  <c r="L22" i="2" s="1"/>
  <c r="I22" i="2"/>
  <c r="H23" i="2"/>
  <c r="K23" i="2" s="1"/>
  <c r="L23" i="2" s="1"/>
  <c r="I23" i="2"/>
  <c r="H24" i="2"/>
  <c r="K24" i="2" s="1"/>
  <c r="L24" i="2" s="1"/>
  <c r="I24" i="2"/>
  <c r="H25" i="2"/>
  <c r="I25" i="2"/>
  <c r="H26" i="2"/>
  <c r="K26" i="2" s="1"/>
  <c r="L26" i="2" s="1"/>
  <c r="I26" i="2"/>
  <c r="H27" i="2"/>
  <c r="I27" i="2"/>
  <c r="H28" i="2"/>
  <c r="K28" i="2" s="1"/>
  <c r="L28" i="2" s="1"/>
  <c r="I28" i="2"/>
  <c r="H29" i="2"/>
  <c r="K29" i="2" s="1"/>
  <c r="L29" i="2" s="1"/>
  <c r="I29" i="2"/>
  <c r="H30" i="2"/>
  <c r="K30" i="2" s="1"/>
  <c r="L30" i="2" s="1"/>
  <c r="I30" i="2"/>
  <c r="H31" i="2"/>
  <c r="K31" i="2" s="1"/>
  <c r="L31" i="2" s="1"/>
  <c r="I31" i="2"/>
  <c r="H32" i="2"/>
  <c r="I32" i="2"/>
  <c r="H33" i="2"/>
  <c r="K33" i="2" s="1"/>
  <c r="L33" i="2" s="1"/>
  <c r="I33" i="2"/>
  <c r="H34" i="2"/>
  <c r="K34" i="2" s="1"/>
  <c r="L34" i="2" s="1"/>
  <c r="I34" i="2"/>
  <c r="H35" i="2"/>
  <c r="K35" i="2" s="1"/>
  <c r="L35" i="2" s="1"/>
  <c r="I35" i="2"/>
  <c r="H36" i="2"/>
  <c r="K36" i="2" s="1"/>
  <c r="L36" i="2" s="1"/>
  <c r="I36" i="2"/>
  <c r="H37" i="2"/>
  <c r="K37" i="2" s="1"/>
  <c r="L37" i="2" s="1"/>
  <c r="I37" i="2"/>
  <c r="H38" i="2"/>
  <c r="K38" i="2" s="1"/>
  <c r="L38" i="2" s="1"/>
  <c r="I38" i="2"/>
  <c r="H39" i="2"/>
  <c r="K39" i="2" s="1"/>
  <c r="L39" i="2" s="1"/>
  <c r="I39" i="2"/>
  <c r="J15" i="2" l="1"/>
  <c r="J14" i="2"/>
  <c r="J34" i="2"/>
  <c r="J37" i="2"/>
  <c r="J33" i="2"/>
  <c r="J29" i="2"/>
  <c r="K32" i="2"/>
  <c r="L32" i="2" s="1"/>
  <c r="J32" i="2"/>
  <c r="J23" i="2"/>
  <c r="J18" i="2"/>
  <c r="J27" i="2"/>
  <c r="K27" i="2"/>
  <c r="L27" i="2" s="1"/>
  <c r="J26" i="2"/>
  <c r="J21" i="2"/>
  <c r="J19" i="2"/>
  <c r="J17" i="2"/>
  <c r="J39" i="2"/>
  <c r="J38" i="2"/>
  <c r="J28" i="2"/>
  <c r="J20" i="2"/>
  <c r="K20" i="2"/>
  <c r="L20" i="2" s="1"/>
  <c r="J36" i="2"/>
  <c r="J35" i="2"/>
  <c r="K25" i="2"/>
  <c r="L25" i="2" s="1"/>
  <c r="J25" i="2"/>
  <c r="J30" i="2"/>
  <c r="J22" i="2"/>
  <c r="J16" i="2"/>
  <c r="J31" i="2"/>
  <c r="J24" i="2"/>
  <c r="K18" i="2"/>
  <c r="L18" i="2" s="1"/>
  <c r="I13" i="2"/>
  <c r="H13" i="2"/>
  <c r="K13" i="2" s="1"/>
  <c r="L13" i="2" s="1"/>
  <c r="I12" i="2"/>
  <c r="H12" i="2"/>
  <c r="K12" i="2" s="1"/>
  <c r="L12" i="2" s="1"/>
  <c r="I11" i="2"/>
  <c r="H11" i="2"/>
  <c r="K11" i="2" s="1"/>
  <c r="L11" i="2" s="1"/>
  <c r="I10" i="2"/>
  <c r="H10" i="2"/>
  <c r="K10" i="2" s="1"/>
  <c r="L10" i="2" s="1"/>
  <c r="I9" i="2"/>
  <c r="H9" i="2"/>
  <c r="K9" i="2" s="1"/>
  <c r="L9" i="2" s="1"/>
  <c r="I8" i="2"/>
  <c r="H8" i="2"/>
  <c r="I7" i="2"/>
  <c r="H7" i="2"/>
  <c r="K7" i="2" s="1"/>
  <c r="L7" i="2" s="1"/>
  <c r="J13" i="2" l="1"/>
  <c r="K8" i="2"/>
  <c r="L8" i="2" s="1"/>
  <c r="J7" i="2"/>
  <c r="J12" i="2"/>
  <c r="J11" i="2"/>
  <c r="J9" i="2"/>
  <c r="J10" i="2"/>
  <c r="J8" i="2"/>
  <c r="H6" i="2" l="1"/>
  <c r="K6" i="2" s="1"/>
  <c r="L6" i="2" s="1"/>
  <c r="L44" i="2" s="1"/>
  <c r="J6" i="2" l="1"/>
</calcChain>
</file>

<file path=xl/sharedStrings.xml><?xml version="1.0" encoding="utf-8"?>
<sst xmlns="http://schemas.openxmlformats.org/spreadsheetml/2006/main" count="97" uniqueCount="65">
  <si>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</si>
  <si>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</si>
  <si>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</si>
  <si>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</si>
  <si>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</si>
  <si>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</si>
  <si>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</si>
  <si>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r>
      <t xml:space="preserve">Средняя арифметическая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</si>
  <si>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>Среднее квадратичное отклонение, рублей</t>
  </si>
  <si>
    <r>
      <t xml:space="preserve">коэффициент вариации цен V, (%)           </t>
    </r>
    <r>
      <rPr>
        <i/>
        <sz val="10"/>
        <color indexed="8"/>
        <rFont val="Times New Roman"/>
        <family val="1"/>
        <charset val="204"/>
      </rPr>
      <t xml:space="preserve">         </t>
    </r>
  </si>
  <si>
    <r>
      <rPr>
        <b/>
        <sz val="10"/>
        <color indexed="8"/>
        <rFont val="Times New Roman"/>
        <family val="1"/>
        <charset val="204"/>
      </rPr>
      <t>Н(М)ЦК</t>
    </r>
    <r>
      <rPr>
        <b/>
        <vertAlign val="superscript"/>
        <sz val="10"/>
        <color indexed="8"/>
        <rFont val="Times New Roman"/>
        <family val="1"/>
        <charset val="204"/>
      </rPr>
      <t>рын</t>
    </r>
    <r>
      <rPr>
        <b/>
        <sz val="10"/>
        <color indexed="8"/>
        <rFont val="Times New Roman"/>
        <family val="1"/>
        <charset val="204"/>
      </rPr>
      <t>, рублей</t>
    </r>
    <r>
      <rPr>
        <sz val="10"/>
        <color indexed="8"/>
        <rFont val="Times New Roman"/>
        <family val="1"/>
        <charset val="204"/>
      </rPr>
      <t xml:space="preserve">                  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</si>
  <si>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</si>
  <si>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</si>
  <si>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r>
      <t xml:space="preserve">Обоснование начальной (максимальной) цены контракта (Н(М)ЦК) </t>
    </r>
    <r>
      <rPr>
        <b/>
        <sz val="12"/>
        <color indexed="8"/>
        <rFont val="Times New Roman"/>
        <family val="1"/>
        <charset val="204"/>
      </rPr>
      <t xml:space="preserve">
</t>
    </r>
  </si>
  <si>
    <r>
      <t xml:space="preserve">Средняя 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</si>
  <si>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 xml:space="preserve">Приложение 1 к извещению об осуществлении закупки 
</t>
  </si>
  <si>
    <t>КП 1</t>
  </si>
  <si>
    <t>КП 2</t>
  </si>
  <si>
    <t>КП 3</t>
  </si>
  <si>
    <t>шт.</t>
  </si>
  <si>
    <t>л</t>
  </si>
  <si>
    <t xml:space="preserve">Насос водяной </t>
  </si>
  <si>
    <t>Свеча зажигания</t>
  </si>
  <si>
    <t xml:space="preserve">Подшипник ступицы задний </t>
  </si>
  <si>
    <t>Антифриз  G11 готовый -40 зеленый 5 кг</t>
  </si>
  <si>
    <t>Жидкость тормозная</t>
  </si>
  <si>
    <t xml:space="preserve">Фильтр воздушный </t>
  </si>
  <si>
    <t>Фильтр масляный</t>
  </si>
  <si>
    <t>Ремень поликлиновый</t>
  </si>
  <si>
    <t xml:space="preserve">Паразитный / ведущий ролик, поликлиновой ремень </t>
  </si>
  <si>
    <t>РОЛИК РЕМНЯ ГРМ</t>
  </si>
  <si>
    <t>Ремень ГРМ</t>
  </si>
  <si>
    <t>Паразитный / Ведущий ролик, зубчатый ремень</t>
  </si>
  <si>
    <t>Сальник распредвала</t>
  </si>
  <si>
    <t>Уплотняющее кольцо, коленчатый вал3</t>
  </si>
  <si>
    <t xml:space="preserve">Прокладка корпуса впускного коллектора  </t>
  </si>
  <si>
    <t xml:space="preserve">Подвес крепления глушителя </t>
  </si>
  <si>
    <t xml:space="preserve">Натяжитель ГРМ  </t>
  </si>
  <si>
    <t xml:space="preserve">Термостат </t>
  </si>
  <si>
    <t xml:space="preserve">Сальник распредвала </t>
  </si>
  <si>
    <t xml:space="preserve">Сальник коробки раздатотчной </t>
  </si>
  <si>
    <t>Пыльник ШРУСа, внутренний задний к-кт</t>
  </si>
  <si>
    <t>Пыльник ШРУСа наружнего</t>
  </si>
  <si>
    <t>Пыльник ШРУСа, комплект</t>
  </si>
  <si>
    <t>ОПОРА ДВИГАТЕЛЯ</t>
  </si>
  <si>
    <t xml:space="preserve">Комплект прокладок, крышка головки цилиндра </t>
  </si>
  <si>
    <t>Насос ГУР</t>
  </si>
  <si>
    <t xml:space="preserve">Масло моторное синтетическое 205л SAE 5W-40 </t>
  </si>
  <si>
    <t>Очиститель тормозов (Р) в канистре 20 л</t>
  </si>
  <si>
    <t>5-минутная промывка двигателя Классическая - 345 мл</t>
  </si>
  <si>
    <t xml:space="preserve">Промывка системы охлаждения </t>
  </si>
  <si>
    <t xml:space="preserve">Смазка Жидкий ключ 400ml </t>
  </si>
  <si>
    <t>Смазка медная AG-TECH 650 мл</t>
  </si>
  <si>
    <t>мл</t>
  </si>
  <si>
    <t xml:space="preserve">Масло трансмиссионное АКПП 1 л </t>
  </si>
  <si>
    <t xml:space="preserve">Крышка маслозаливной горловины </t>
  </si>
  <si>
    <t xml:space="preserve"> Работы по ремонту </t>
  </si>
  <si>
    <t>Услов-ная единица</t>
  </si>
  <si>
    <t>Итого сумма работ, руб.</t>
  </si>
  <si>
    <r>
      <t>Расчет  Н(М)ЦК проведен методом сопоставимых рыночных цен (анализа рынка), которая  определяется по формуле, приведенной в столбце 12 таблицы, где:
НМЦК</t>
    </r>
    <r>
      <rPr>
        <vertAlign val="superscript"/>
        <sz val="10"/>
        <color indexed="8"/>
        <rFont val="Times New Roman"/>
        <family val="1"/>
        <charset val="204"/>
      </rPr>
      <t>рын</t>
    </r>
    <r>
      <rPr>
        <sz val="10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</si>
  <si>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t>Итого начальная максимальная цена контракта, руб.</t>
  </si>
  <si>
    <t>Итого сумма материалов, руб.</t>
  </si>
  <si>
    <t>При расчете коэффициента вариации определили среднее квадратическое отклонение по формуле, представленной в столбце 9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</si>
  <si>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r>
      <t>Среднее значение цены за единицу товара по каждому наименованию товара определили по формуле, приведенной в столбце 8 таблицы, где:  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</si>
  <si>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 xml:space="preserve">Фильтр салонный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</si>
</sst>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_р_."/>
    <numFmt numFmtId="166" formatCode="_-* #,##0.00&quot;р.&quot;_-;\-* #,##0.00&quot;р.&quot;_-;_-* &quot;-&quot;??&quot;р.&quot;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vertAlign val="subscript"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/>
    <xf numFmtId="0" fontId="16" fillId="0" borderId="0"/>
    <xf numFmtId="0" fontId="17" fillId="0" borderId="0"/>
    <xf numFmtId="0" fontId="15" fillId="0" borderId="0"/>
    <xf numFmtId="0" fontId="18" fillId="0" borderId="0" applyNumberFormat="0" applyFill="0" applyBorder="0" applyAlignment="0" applyProtection="0"/>
    <xf numFmtId="0" fontId="19" fillId="0" borderId="0"/>
    <xf numFmtId="164" fontId="15" fillId="0" borderId="0" applyFont="0" applyFill="0" applyBorder="0" applyAlignment="0" applyProtection="0"/>
    <xf numFmtId="0" fontId="21" fillId="0" borderId="0">
      <alignment horizontal="left"/>
    </xf>
    <xf numFmtId="166" fontId="1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11" fillId="2" borderId="1" xfId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164" fontId="20" fillId="0" borderId="3" xfId="7" applyFont="1" applyFill="1" applyBorder="1" applyAlignment="1"/>
    <xf numFmtId="0" fontId="12" fillId="0" borderId="1" xfId="0" applyFont="1" applyBorder="1" applyAlignment="1">
      <alignment horizontal="left" vertical="center" wrapText="1"/>
    </xf>
    <xf numFmtId="164" fontId="11" fillId="0" borderId="1" xfId="7" applyFont="1" applyFill="1" applyBorder="1" applyAlignment="1">
      <alignment horizontal="right" vertical="center"/>
    </xf>
    <xf numFmtId="164" fontId="12" fillId="0" borderId="1" xfId="7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164" fontId="20" fillId="3" borderId="0" xfId="7" applyFont="1" applyFill="1" applyBorder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164" fontId="20" fillId="0" borderId="0" xfId="7" applyFont="1" applyFill="1" applyBorder="1"/>
    <xf numFmtId="4" fontId="11" fillId="0" borderId="0" xfId="0" applyNumberFormat="1" applyFont="1" applyAlignment="1">
      <alignment horizontal="center" vertical="center"/>
    </xf>
    <xf numFmtId="0" fontId="11" fillId="0" borderId="1" xfId="1" applyFont="1" applyBorder="1" applyAlignment="1">
      <alignment wrapText="1"/>
    </xf>
    <xf numFmtId="2" fontId="11" fillId="2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164" fontId="20" fillId="2" borderId="1" xfId="7" applyFont="1" applyFill="1" applyBorder="1" applyAlignme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0" fontId="1" fillId="0" borderId="0" xfId="0" applyFont="1" applyBorder="1"/>
  </cellXfs>
  <cellStyles count="10">
    <cellStyle name="Normal_Price-List Truck_150209_OnShore_For Dealers_150209_v.300309 2" xfId="6"/>
    <cellStyle name="Гиперссылка 2" xfId="5"/>
    <cellStyle name="Денежный 2" xfId="9"/>
    <cellStyle name="Обычный" xfId="0" builtinId="0"/>
    <cellStyle name="Обычный 2" xfId="1"/>
    <cellStyle name="Обычный 2 2" xfId="3"/>
    <cellStyle name="Обычный 2 3 2" xfId="4"/>
    <cellStyle name="Обычный 3" xfId="2"/>
    <cellStyle name="Обычный 4" xfId="8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819150</xdr:rowOff>
    </xdr:from>
    <xdr:to>
      <xdr:col>9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638175</xdr:rowOff>
    </xdr:from>
    <xdr:to>
      <xdr:col>8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3</xdr:row>
      <xdr:rowOff>800100</xdr:rowOff>
    </xdr:from>
    <xdr:to>
      <xdr:col>11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190500</xdr:rowOff>
    </xdr:to>
    <xdr:sp macro="" textlink="">
      <xdr:nvSpPr>
        <xdr:cNvPr id="741" name="TextBox 1">
          <a:extLst>
            <a:ext uri="{FF2B5EF4-FFF2-40B4-BE49-F238E27FC236}">
              <a16:creationId xmlns="" xmlns:a16="http://schemas.microsoft.com/office/drawing/2014/main" id="{3D29AD98-4E17-4678-A451-928DB90C08F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190500</xdr:rowOff>
    </xdr:to>
    <xdr:sp macro="" textlink="">
      <xdr:nvSpPr>
        <xdr:cNvPr id="742" name="TextBox 1">
          <a:extLst>
            <a:ext uri="{FF2B5EF4-FFF2-40B4-BE49-F238E27FC236}">
              <a16:creationId xmlns="" xmlns:a16="http://schemas.microsoft.com/office/drawing/2014/main" id="{DE7BEBE3-C10E-4380-AE77-4CFD4EB99A5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200025</xdr:rowOff>
    </xdr:to>
    <xdr:sp macro="" textlink="">
      <xdr:nvSpPr>
        <xdr:cNvPr id="743" name="TextBox 2">
          <a:extLst>
            <a:ext uri="{FF2B5EF4-FFF2-40B4-BE49-F238E27FC236}">
              <a16:creationId xmlns="" xmlns:a16="http://schemas.microsoft.com/office/drawing/2014/main" id="{FE20D970-D7F1-48C7-B9BC-8253D85BAE9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190500</xdr:rowOff>
    </xdr:to>
    <xdr:sp macro="" textlink="">
      <xdr:nvSpPr>
        <xdr:cNvPr id="744" name="TextBox 1">
          <a:extLst>
            <a:ext uri="{FF2B5EF4-FFF2-40B4-BE49-F238E27FC236}">
              <a16:creationId xmlns="" xmlns:a16="http://schemas.microsoft.com/office/drawing/2014/main" id="{AE007E58-8586-4D44-95A2-B8F933F856D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="" xmlns:a16="http://schemas.microsoft.com/office/drawing/2014/main" id="{22F1E40F-D8BD-4879-9179-14F06D887239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46" name="TextBox 745">
          <a:extLst>
            <a:ext uri="{FF2B5EF4-FFF2-40B4-BE49-F238E27FC236}">
              <a16:creationId xmlns="" xmlns:a16="http://schemas.microsoft.com/office/drawing/2014/main" id="{B3C234A5-F7BB-4D10-AE17-F25B785A13D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47" name="TextBox 746">
          <a:extLst>
            <a:ext uri="{FF2B5EF4-FFF2-40B4-BE49-F238E27FC236}">
              <a16:creationId xmlns="" xmlns:a16="http://schemas.microsoft.com/office/drawing/2014/main" id="{0CECEF64-B5D7-488E-BB38-8D7DCA7AD57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48" name="TextBox 747">
          <a:extLst>
            <a:ext uri="{FF2B5EF4-FFF2-40B4-BE49-F238E27FC236}">
              <a16:creationId xmlns="" xmlns:a16="http://schemas.microsoft.com/office/drawing/2014/main" id="{2F1F10D6-E4F0-4913-A739-3C97443FB33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49" name="TextBox 2">
          <a:extLst>
            <a:ext uri="{FF2B5EF4-FFF2-40B4-BE49-F238E27FC236}">
              <a16:creationId xmlns="" xmlns:a16="http://schemas.microsoft.com/office/drawing/2014/main" id="{CF8AA76B-065E-4582-8D0C-DBC98B1B0EF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50" name="TextBox 749">
          <a:extLst>
            <a:ext uri="{FF2B5EF4-FFF2-40B4-BE49-F238E27FC236}">
              <a16:creationId xmlns="" xmlns:a16="http://schemas.microsoft.com/office/drawing/2014/main" id="{83912879-AC44-49AC-88C1-B015B7B08F2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51" name="TextBox 750">
          <a:extLst>
            <a:ext uri="{FF2B5EF4-FFF2-40B4-BE49-F238E27FC236}">
              <a16:creationId xmlns="" xmlns:a16="http://schemas.microsoft.com/office/drawing/2014/main" id="{2D5E5500-2A53-457C-90CD-279ED1F1143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52" name="TextBox 751">
          <a:extLst>
            <a:ext uri="{FF2B5EF4-FFF2-40B4-BE49-F238E27FC236}">
              <a16:creationId xmlns="" xmlns:a16="http://schemas.microsoft.com/office/drawing/2014/main" id="{A9E85289-8B9F-4E85-85F1-0302DB4114E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53" name="TextBox 2">
          <a:extLst>
            <a:ext uri="{FF2B5EF4-FFF2-40B4-BE49-F238E27FC236}">
              <a16:creationId xmlns="" xmlns:a16="http://schemas.microsoft.com/office/drawing/2014/main" id="{DC3E5C40-BC80-414D-AB32-9322DA02B688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54" name="TextBox 2">
          <a:extLst>
            <a:ext uri="{FF2B5EF4-FFF2-40B4-BE49-F238E27FC236}">
              <a16:creationId xmlns="" xmlns:a16="http://schemas.microsoft.com/office/drawing/2014/main" id="{27BB5E04-3B7C-4F1D-9785-CC71C346025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55" name="TextBox 754">
          <a:extLst>
            <a:ext uri="{FF2B5EF4-FFF2-40B4-BE49-F238E27FC236}">
              <a16:creationId xmlns="" xmlns:a16="http://schemas.microsoft.com/office/drawing/2014/main" id="{6669DD6D-C95F-4E95-8542-1101A469177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56" name="TextBox 755">
          <a:extLst>
            <a:ext uri="{FF2B5EF4-FFF2-40B4-BE49-F238E27FC236}">
              <a16:creationId xmlns="" xmlns:a16="http://schemas.microsoft.com/office/drawing/2014/main" id="{EA4B523A-2F0E-48D9-AD25-0ADF5967584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57" name="TextBox 756">
          <a:extLst>
            <a:ext uri="{FF2B5EF4-FFF2-40B4-BE49-F238E27FC236}">
              <a16:creationId xmlns="" xmlns:a16="http://schemas.microsoft.com/office/drawing/2014/main" id="{81A74BD3-5AB4-4FD6-9418-95C288CA54E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58" name="TextBox 2">
          <a:extLst>
            <a:ext uri="{FF2B5EF4-FFF2-40B4-BE49-F238E27FC236}">
              <a16:creationId xmlns="" xmlns:a16="http://schemas.microsoft.com/office/drawing/2014/main" id="{B79F4D46-F629-450F-87F2-D99FBBD3696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759" name="TextBox 1">
          <a:extLst>
            <a:ext uri="{FF2B5EF4-FFF2-40B4-BE49-F238E27FC236}">
              <a16:creationId xmlns="" xmlns:a16="http://schemas.microsoft.com/office/drawing/2014/main" id="{BDC83B9F-3627-4DAA-B50B-8245315CB4B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760" name="TextBox 1">
          <a:extLst>
            <a:ext uri="{FF2B5EF4-FFF2-40B4-BE49-F238E27FC236}">
              <a16:creationId xmlns="" xmlns:a16="http://schemas.microsoft.com/office/drawing/2014/main" id="{1EFB1FF5-3A17-43D1-8DD7-DF34EF99901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238125</xdr:rowOff>
    </xdr:to>
    <xdr:sp macro="" textlink="">
      <xdr:nvSpPr>
        <xdr:cNvPr id="761" name="TextBox 2">
          <a:extLst>
            <a:ext uri="{FF2B5EF4-FFF2-40B4-BE49-F238E27FC236}">
              <a16:creationId xmlns="" xmlns:a16="http://schemas.microsoft.com/office/drawing/2014/main" id="{745168E8-219B-4F3F-A984-BD8A999B2EA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762" name="TextBox 1">
          <a:extLst>
            <a:ext uri="{FF2B5EF4-FFF2-40B4-BE49-F238E27FC236}">
              <a16:creationId xmlns="" xmlns:a16="http://schemas.microsoft.com/office/drawing/2014/main" id="{818CC5D3-EFC0-4536-9234-87BF8470D2C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="" xmlns:a16="http://schemas.microsoft.com/office/drawing/2014/main" id="{355CD1DA-6598-4C47-840F-0908619949E5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64" name="TextBox 763">
          <a:extLst>
            <a:ext uri="{FF2B5EF4-FFF2-40B4-BE49-F238E27FC236}">
              <a16:creationId xmlns="" xmlns:a16="http://schemas.microsoft.com/office/drawing/2014/main" id="{CA63E2DA-C25A-4E62-BED9-EE18FB563E6C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65" name="TextBox 764">
          <a:extLst>
            <a:ext uri="{FF2B5EF4-FFF2-40B4-BE49-F238E27FC236}">
              <a16:creationId xmlns="" xmlns:a16="http://schemas.microsoft.com/office/drawing/2014/main" id="{68BC198C-E4FA-41F1-A144-E94FA74CEB6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66" name="TextBox 765">
          <a:extLst>
            <a:ext uri="{FF2B5EF4-FFF2-40B4-BE49-F238E27FC236}">
              <a16:creationId xmlns="" xmlns:a16="http://schemas.microsoft.com/office/drawing/2014/main" id="{3136EF08-F7C3-47D5-A7AC-F1C2BFDED21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67" name="TextBox 2">
          <a:extLst>
            <a:ext uri="{FF2B5EF4-FFF2-40B4-BE49-F238E27FC236}">
              <a16:creationId xmlns="" xmlns:a16="http://schemas.microsoft.com/office/drawing/2014/main" id="{CF626DA1-13CC-4BA6-8F6C-269FCD872D7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68" name="TextBox 767">
          <a:extLst>
            <a:ext uri="{FF2B5EF4-FFF2-40B4-BE49-F238E27FC236}">
              <a16:creationId xmlns="" xmlns:a16="http://schemas.microsoft.com/office/drawing/2014/main" id="{41D9B21D-6A85-4446-AF04-089DDB975CA7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69" name="TextBox 768">
          <a:extLst>
            <a:ext uri="{FF2B5EF4-FFF2-40B4-BE49-F238E27FC236}">
              <a16:creationId xmlns="" xmlns:a16="http://schemas.microsoft.com/office/drawing/2014/main" id="{78184A38-0D86-448B-9991-7C8EDAEC80E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70" name="TextBox 769">
          <a:extLst>
            <a:ext uri="{FF2B5EF4-FFF2-40B4-BE49-F238E27FC236}">
              <a16:creationId xmlns="" xmlns:a16="http://schemas.microsoft.com/office/drawing/2014/main" id="{F854F89F-CEDA-4D14-8F49-C9FC6B49A5AA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71" name="TextBox 2">
          <a:extLst>
            <a:ext uri="{FF2B5EF4-FFF2-40B4-BE49-F238E27FC236}">
              <a16:creationId xmlns="" xmlns:a16="http://schemas.microsoft.com/office/drawing/2014/main" id="{0008A879-B58B-4E62-A1D1-2161B647381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72" name="TextBox 2">
          <a:extLst>
            <a:ext uri="{FF2B5EF4-FFF2-40B4-BE49-F238E27FC236}">
              <a16:creationId xmlns="" xmlns:a16="http://schemas.microsoft.com/office/drawing/2014/main" id="{BAB9C26C-235F-4942-8008-180CBACAEF6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73" name="TextBox 772">
          <a:extLst>
            <a:ext uri="{FF2B5EF4-FFF2-40B4-BE49-F238E27FC236}">
              <a16:creationId xmlns="" xmlns:a16="http://schemas.microsoft.com/office/drawing/2014/main" id="{53AE36B4-A46A-488F-AB07-2A60AC04D58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74" name="TextBox 773">
          <a:extLst>
            <a:ext uri="{FF2B5EF4-FFF2-40B4-BE49-F238E27FC236}">
              <a16:creationId xmlns="" xmlns:a16="http://schemas.microsoft.com/office/drawing/2014/main" id="{5E896273-574A-46FA-826E-B3E3A60A926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75" name="TextBox 774">
          <a:extLst>
            <a:ext uri="{FF2B5EF4-FFF2-40B4-BE49-F238E27FC236}">
              <a16:creationId xmlns="" xmlns:a16="http://schemas.microsoft.com/office/drawing/2014/main" id="{5F4391BB-8AB2-41A2-9F97-6071BF4EC07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76" name="TextBox 2">
          <a:extLst>
            <a:ext uri="{FF2B5EF4-FFF2-40B4-BE49-F238E27FC236}">
              <a16:creationId xmlns="" xmlns:a16="http://schemas.microsoft.com/office/drawing/2014/main" id="{E832322B-5F0F-40E2-8C2C-09E69AABC6D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77" name="TextBox 1">
          <a:extLst>
            <a:ext uri="{FF2B5EF4-FFF2-40B4-BE49-F238E27FC236}">
              <a16:creationId xmlns="" xmlns:a16="http://schemas.microsoft.com/office/drawing/2014/main" id="{8D2000E7-9B26-449D-AFC5-EBBE703821C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78" name="TextBox 1">
          <a:extLst>
            <a:ext uri="{FF2B5EF4-FFF2-40B4-BE49-F238E27FC236}">
              <a16:creationId xmlns="" xmlns:a16="http://schemas.microsoft.com/office/drawing/2014/main" id="{B5B8B44B-B50E-4EFE-9989-BFAE546A09F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81000"/>
    <xdr:sp macro="" textlink="">
      <xdr:nvSpPr>
        <xdr:cNvPr id="779" name="TextBox 2">
          <a:extLst>
            <a:ext uri="{FF2B5EF4-FFF2-40B4-BE49-F238E27FC236}">
              <a16:creationId xmlns="" xmlns:a16="http://schemas.microsoft.com/office/drawing/2014/main" id="{60EF3BE5-6F83-4D95-A9FA-19E2FB435B4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80" name="TextBox 1">
          <a:extLst>
            <a:ext uri="{FF2B5EF4-FFF2-40B4-BE49-F238E27FC236}">
              <a16:creationId xmlns="" xmlns:a16="http://schemas.microsoft.com/office/drawing/2014/main" id="{ACE958E1-401C-49BA-ABF9-B48DD832232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237C5121-5454-4014-8053-9EDB69695304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28513D8F-A6A4-4FDD-99AB-E176C0F81B4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A1924B0D-7D7C-44B6-8262-3EDBFE21DEC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E32085AD-3487-4F26-A4B0-0DBDE29C7BD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85" name="TextBox 2">
          <a:extLst>
            <a:ext uri="{FF2B5EF4-FFF2-40B4-BE49-F238E27FC236}">
              <a16:creationId xmlns="" xmlns:a16="http://schemas.microsoft.com/office/drawing/2014/main" id="{C89DF561-F8DC-4D74-BD75-51110511901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D66C51A9-34D0-46AB-BB80-AF9769D3EEC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590C4E4A-43E0-4151-B81C-4A7F7E83FD1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704D50F4-EAF2-4E3D-B10F-982E206F9F8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89" name="TextBox 2">
          <a:extLst>
            <a:ext uri="{FF2B5EF4-FFF2-40B4-BE49-F238E27FC236}">
              <a16:creationId xmlns="" xmlns:a16="http://schemas.microsoft.com/office/drawing/2014/main" id="{928ABB00-F9AA-410C-88E8-1583E676D09F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790" name="TextBox 2">
          <a:extLst>
            <a:ext uri="{FF2B5EF4-FFF2-40B4-BE49-F238E27FC236}">
              <a16:creationId xmlns="" xmlns:a16="http://schemas.microsoft.com/office/drawing/2014/main" id="{A06649D0-53C8-4190-AE3B-85253B95A36F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AC5545D-6C49-47FF-8E30-6138407FC5B0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40390369-2D11-49BE-BA41-9C3B90DF9E4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F73305FB-C584-4D4B-8774-F891957E5FC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794" name="TextBox 2">
          <a:extLst>
            <a:ext uri="{FF2B5EF4-FFF2-40B4-BE49-F238E27FC236}">
              <a16:creationId xmlns="" xmlns:a16="http://schemas.microsoft.com/office/drawing/2014/main" id="{1CCB13D6-D48F-4C5F-A402-B56A6F44199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95" name="TextBox 1">
          <a:extLst>
            <a:ext uri="{FF2B5EF4-FFF2-40B4-BE49-F238E27FC236}">
              <a16:creationId xmlns="" xmlns:a16="http://schemas.microsoft.com/office/drawing/2014/main" id="{71E3158E-E21A-409D-8767-708ECF11E35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96" name="TextBox 1">
          <a:extLst>
            <a:ext uri="{FF2B5EF4-FFF2-40B4-BE49-F238E27FC236}">
              <a16:creationId xmlns="" xmlns:a16="http://schemas.microsoft.com/office/drawing/2014/main" id="{3224A08B-CFCD-40E6-9CC8-3721C5319E0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200025"/>
    <xdr:sp macro="" textlink="">
      <xdr:nvSpPr>
        <xdr:cNvPr id="797" name="TextBox 2">
          <a:extLst>
            <a:ext uri="{FF2B5EF4-FFF2-40B4-BE49-F238E27FC236}">
              <a16:creationId xmlns="" xmlns:a16="http://schemas.microsoft.com/office/drawing/2014/main" id="{1BF91C5B-FD0C-4CA3-85C6-E9FD83B5031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798" name="TextBox 1">
          <a:extLst>
            <a:ext uri="{FF2B5EF4-FFF2-40B4-BE49-F238E27FC236}">
              <a16:creationId xmlns="" xmlns:a16="http://schemas.microsoft.com/office/drawing/2014/main" id="{E26B31AB-B12C-4CDC-B00A-B8C41A1F249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2760FFD6-D0E8-4E74-AA8F-4933A3115766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1D3B1D5-5C7A-4579-A5C3-94B5D375F9C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241FD531-5AC3-4CB8-B15F-BEDD0A466FF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706B9435-008A-447F-A313-92E397CEA75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03" name="TextBox 2">
          <a:extLst>
            <a:ext uri="{FF2B5EF4-FFF2-40B4-BE49-F238E27FC236}">
              <a16:creationId xmlns="" xmlns:a16="http://schemas.microsoft.com/office/drawing/2014/main" id="{01FB811C-55EB-4F2A-B4E3-9C2E03D9EA2F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821D1DF9-6B30-4117-8494-45CE8DDCF9C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FB42383D-7CBC-4866-B78C-37661A970E5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38050688-F177-49BE-8E74-7151358888A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07" name="TextBox 2">
          <a:extLst>
            <a:ext uri="{FF2B5EF4-FFF2-40B4-BE49-F238E27FC236}">
              <a16:creationId xmlns="" xmlns:a16="http://schemas.microsoft.com/office/drawing/2014/main" id="{7FEC5FF4-EC82-4992-9577-3F25FA058A9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08" name="TextBox 2">
          <a:extLst>
            <a:ext uri="{FF2B5EF4-FFF2-40B4-BE49-F238E27FC236}">
              <a16:creationId xmlns="" xmlns:a16="http://schemas.microsoft.com/office/drawing/2014/main" id="{81C60FCB-6FF4-45D9-95E3-E82B1D970E12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F426CA55-9C3B-4591-8108-0F5CBC4F927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473D8FC1-9F8B-41E3-928D-73688F0810E9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683D4DDB-F983-4048-A429-D35FA097CCF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12" name="TextBox 2">
          <a:extLst>
            <a:ext uri="{FF2B5EF4-FFF2-40B4-BE49-F238E27FC236}">
              <a16:creationId xmlns="" xmlns:a16="http://schemas.microsoft.com/office/drawing/2014/main" id="{385E9BDA-6B3B-431E-8D96-B87785FBAE5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9CB08BD9-1E8B-401B-9CCD-2DFF3600BEB4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532EEE3A-1F6E-4416-A121-E9225BCB603C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BC6FB1FD-90DD-42E3-9025-EFEE8256D09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BBD9A734-D018-46BD-88F9-F256C7AA67D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17" name="TextBox 2">
          <a:extLst>
            <a:ext uri="{FF2B5EF4-FFF2-40B4-BE49-F238E27FC236}">
              <a16:creationId xmlns="" xmlns:a16="http://schemas.microsoft.com/office/drawing/2014/main" id="{1368BE74-2C52-46CC-B597-227C87B4B5E3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13BCF18F-066C-4ED1-8F3B-40753A8B39F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124E3EDD-89A5-49BA-B5D2-51C74F17D88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AFCD78CC-E673-4076-86E8-0844930B37D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21" name="TextBox 2">
          <a:extLst>
            <a:ext uri="{FF2B5EF4-FFF2-40B4-BE49-F238E27FC236}">
              <a16:creationId xmlns="" xmlns:a16="http://schemas.microsoft.com/office/drawing/2014/main" id="{4F92D71E-E7A5-46F0-B723-AC0B9B76019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22" name="TextBox 2">
          <a:extLst>
            <a:ext uri="{FF2B5EF4-FFF2-40B4-BE49-F238E27FC236}">
              <a16:creationId xmlns="" xmlns:a16="http://schemas.microsoft.com/office/drawing/2014/main" id="{5CB8EB6A-24B5-4CF2-BFC3-58DEE59B8C8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3D24C911-04F7-4DB5-9070-4E9A47C8150F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5F6818B7-9B82-490A-AA36-D8773C790B1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4E5C7702-A7B8-4DE0-B3ED-21C963C19F8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26" name="TextBox 2">
          <a:extLst>
            <a:ext uri="{FF2B5EF4-FFF2-40B4-BE49-F238E27FC236}">
              <a16:creationId xmlns="" xmlns:a16="http://schemas.microsoft.com/office/drawing/2014/main" id="{B4D37AC2-1C8C-48C6-AE4C-F2663AEED720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27" name="TextBox 1">
          <a:extLst>
            <a:ext uri="{FF2B5EF4-FFF2-40B4-BE49-F238E27FC236}">
              <a16:creationId xmlns="" xmlns:a16="http://schemas.microsoft.com/office/drawing/2014/main" id="{AE976374-8FED-47C8-B7AC-6DF56C3BCDF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28" name="TextBox 1">
          <a:extLst>
            <a:ext uri="{FF2B5EF4-FFF2-40B4-BE49-F238E27FC236}">
              <a16:creationId xmlns="" xmlns:a16="http://schemas.microsoft.com/office/drawing/2014/main" id="{20AAE4B6-EF49-4A93-9C4B-7A9AFEAED2B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19050</xdr:rowOff>
    </xdr:to>
    <xdr:sp macro="" textlink="">
      <xdr:nvSpPr>
        <xdr:cNvPr id="829" name="TextBox 2">
          <a:extLst>
            <a:ext uri="{FF2B5EF4-FFF2-40B4-BE49-F238E27FC236}">
              <a16:creationId xmlns="" xmlns:a16="http://schemas.microsoft.com/office/drawing/2014/main" id="{7F8C6B7C-1346-42CD-81C6-07574E211BA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30" name="TextBox 1">
          <a:extLst>
            <a:ext uri="{FF2B5EF4-FFF2-40B4-BE49-F238E27FC236}">
              <a16:creationId xmlns="" xmlns:a16="http://schemas.microsoft.com/office/drawing/2014/main" id="{3F116343-3BFC-4AE4-AC92-DA093A37C33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3A01AD94-2C59-4DBD-A740-12CD69EC907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F1DFC68B-7005-44FC-8FAB-66FCC4C1F78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436953C1-B97F-4856-A3E9-F114B822244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A2779B4B-EDE3-45B5-8B66-516C26610F1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35" name="TextBox 2">
          <a:extLst>
            <a:ext uri="{FF2B5EF4-FFF2-40B4-BE49-F238E27FC236}">
              <a16:creationId xmlns="" xmlns:a16="http://schemas.microsoft.com/office/drawing/2014/main" id="{C95EA50F-8195-446F-BD2C-2C96C332638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99230C7E-71FD-4164-9AC6-139A1BA0799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A05D5E53-9282-4A1B-B201-BC85B285ABD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B057E0C8-48F5-452E-99B2-DE9B8FC67E0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39" name="TextBox 2">
          <a:extLst>
            <a:ext uri="{FF2B5EF4-FFF2-40B4-BE49-F238E27FC236}">
              <a16:creationId xmlns="" xmlns:a16="http://schemas.microsoft.com/office/drawing/2014/main" id="{61571791-4BEE-426F-8733-08B2D053291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40" name="TextBox 2">
          <a:extLst>
            <a:ext uri="{FF2B5EF4-FFF2-40B4-BE49-F238E27FC236}">
              <a16:creationId xmlns="" xmlns:a16="http://schemas.microsoft.com/office/drawing/2014/main" id="{311674E8-5B34-420B-9DDF-B2CB5FCE9123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21ED8541-678F-4780-879F-BDC2159866E4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557C178A-A64E-4B74-AD97-51B4140ED5F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3A7BEE55-F32C-49EE-ABC5-F4AE0B4F51F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44" name="TextBox 2">
          <a:extLst>
            <a:ext uri="{FF2B5EF4-FFF2-40B4-BE49-F238E27FC236}">
              <a16:creationId xmlns="" xmlns:a16="http://schemas.microsoft.com/office/drawing/2014/main" id="{D91B989C-CE1D-4EB8-8DAF-AD29701F4F8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45" name="TextBox 1">
          <a:extLst>
            <a:ext uri="{FF2B5EF4-FFF2-40B4-BE49-F238E27FC236}">
              <a16:creationId xmlns="" xmlns:a16="http://schemas.microsoft.com/office/drawing/2014/main" id="{D39F0FEB-55AA-4AA4-BC6D-A511DACC0A0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46" name="TextBox 1">
          <a:extLst>
            <a:ext uri="{FF2B5EF4-FFF2-40B4-BE49-F238E27FC236}">
              <a16:creationId xmlns="" xmlns:a16="http://schemas.microsoft.com/office/drawing/2014/main" id="{D23BE239-0A2B-4F46-BCC6-DE990B15EE1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200025</xdr:rowOff>
    </xdr:to>
    <xdr:sp macro="" textlink="">
      <xdr:nvSpPr>
        <xdr:cNvPr id="847" name="TextBox 2">
          <a:extLst>
            <a:ext uri="{FF2B5EF4-FFF2-40B4-BE49-F238E27FC236}">
              <a16:creationId xmlns="" xmlns:a16="http://schemas.microsoft.com/office/drawing/2014/main" id="{8D7676B8-6DB1-44A6-8708-F126B965560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848" name="TextBox 1">
          <a:extLst>
            <a:ext uri="{FF2B5EF4-FFF2-40B4-BE49-F238E27FC236}">
              <a16:creationId xmlns="" xmlns:a16="http://schemas.microsoft.com/office/drawing/2014/main" id="{A4CD9010-76EC-4562-9539-68639D7DEE4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DD8321F8-2C76-4AA9-A85C-CF3C59F7311E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24D9F5DC-A67E-463E-BB46-60D7889CEAC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C742B718-9AA9-4656-9535-DA3B9383318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AFDCEDCB-32B0-412E-90B3-890BFA4E149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53" name="TextBox 2">
          <a:extLst>
            <a:ext uri="{FF2B5EF4-FFF2-40B4-BE49-F238E27FC236}">
              <a16:creationId xmlns="" xmlns:a16="http://schemas.microsoft.com/office/drawing/2014/main" id="{70C830B1-A3FA-40F0-B6D9-0B7BB4B4C5A2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BAEDEE2E-D993-4D46-8D5B-E07ED9F53E0F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275D6226-ADED-40D9-8FE0-8DA026C5172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B255F8E8-570B-4969-A922-41C994CF8CC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57" name="TextBox 2">
          <a:extLst>
            <a:ext uri="{FF2B5EF4-FFF2-40B4-BE49-F238E27FC236}">
              <a16:creationId xmlns="" xmlns:a16="http://schemas.microsoft.com/office/drawing/2014/main" id="{660AF600-EDCC-4B08-9B5D-4A74640B0732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58" name="TextBox 2">
          <a:extLst>
            <a:ext uri="{FF2B5EF4-FFF2-40B4-BE49-F238E27FC236}">
              <a16:creationId xmlns="" xmlns:a16="http://schemas.microsoft.com/office/drawing/2014/main" id="{1C6ED7EA-8406-4980-A097-3D5948D8A7DE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33A26BF0-88E7-418E-B313-E0461FED001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FD14FDFD-0131-4CC0-BE2C-64579A8C3F0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B85D7B3E-6727-4E18-82D2-6B59164AC70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62" name="TextBox 2">
          <a:extLst>
            <a:ext uri="{FF2B5EF4-FFF2-40B4-BE49-F238E27FC236}">
              <a16:creationId xmlns="" xmlns:a16="http://schemas.microsoft.com/office/drawing/2014/main" id="{3D639A41-C913-4A9D-A644-E0AA4CB8DC68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863" name="TextBox 1">
          <a:extLst>
            <a:ext uri="{FF2B5EF4-FFF2-40B4-BE49-F238E27FC236}">
              <a16:creationId xmlns="" xmlns:a16="http://schemas.microsoft.com/office/drawing/2014/main" id="{ECB7DCC3-344C-4B88-B5BC-DF1BDA3ABB8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864" name="TextBox 1">
          <a:extLst>
            <a:ext uri="{FF2B5EF4-FFF2-40B4-BE49-F238E27FC236}">
              <a16:creationId xmlns="" xmlns:a16="http://schemas.microsoft.com/office/drawing/2014/main" id="{A7B42781-8867-42B2-AD88-3C3798FE0C4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238125</xdr:rowOff>
    </xdr:to>
    <xdr:sp macro="" textlink="">
      <xdr:nvSpPr>
        <xdr:cNvPr id="865" name="TextBox 2">
          <a:extLst>
            <a:ext uri="{FF2B5EF4-FFF2-40B4-BE49-F238E27FC236}">
              <a16:creationId xmlns="" xmlns:a16="http://schemas.microsoft.com/office/drawing/2014/main" id="{DCA7748D-2E50-46CC-8A25-557127A0B42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866" name="TextBox 1">
          <a:extLst>
            <a:ext uri="{FF2B5EF4-FFF2-40B4-BE49-F238E27FC236}">
              <a16:creationId xmlns="" xmlns:a16="http://schemas.microsoft.com/office/drawing/2014/main" id="{33DC607C-FAAA-42F4-93C8-EE859C53272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34AC1DA8-D1E6-4546-8A77-DB3870A1D556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9E00F054-3AB2-4F53-9A31-0CD39F4747A0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9BF396A9-EE18-4EAB-9741-A230D702365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CA6F9B96-6B34-487C-864B-C499EE5023D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71" name="TextBox 2">
          <a:extLst>
            <a:ext uri="{FF2B5EF4-FFF2-40B4-BE49-F238E27FC236}">
              <a16:creationId xmlns="" xmlns:a16="http://schemas.microsoft.com/office/drawing/2014/main" id="{E16A8E14-CAA2-40B6-B548-6DFD3E1AB80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6BC8AA42-5869-4526-8E39-DBF4CEBCB54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2ADACD52-474A-4175-99C7-9EA9CE33681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3B2F2B35-365C-4D3F-83A5-E1F07916305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75" name="TextBox 2">
          <a:extLst>
            <a:ext uri="{FF2B5EF4-FFF2-40B4-BE49-F238E27FC236}">
              <a16:creationId xmlns="" xmlns:a16="http://schemas.microsoft.com/office/drawing/2014/main" id="{78C31C49-3F8C-4A0D-BF11-FA69E7DB7B0B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76" name="TextBox 2">
          <a:extLst>
            <a:ext uri="{FF2B5EF4-FFF2-40B4-BE49-F238E27FC236}">
              <a16:creationId xmlns="" xmlns:a16="http://schemas.microsoft.com/office/drawing/2014/main" id="{16F79925-51A7-4407-BEAC-CDB18151D3AB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668E5BB3-5031-4ED6-A5A3-90E7A6D2530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8C7B7653-3FD9-43BC-8504-A055FB9505A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8B17FC48-36F4-41A9-A1A3-FA1EA275907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80" name="TextBox 2">
          <a:extLst>
            <a:ext uri="{FF2B5EF4-FFF2-40B4-BE49-F238E27FC236}">
              <a16:creationId xmlns="" xmlns:a16="http://schemas.microsoft.com/office/drawing/2014/main" id="{D7EE2B56-76EF-452C-9599-AECC7B9E12D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881" name="TextBox 1">
          <a:extLst>
            <a:ext uri="{FF2B5EF4-FFF2-40B4-BE49-F238E27FC236}">
              <a16:creationId xmlns="" xmlns:a16="http://schemas.microsoft.com/office/drawing/2014/main" id="{CB81A1B1-DE5D-41AD-9197-60059D01A60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882" name="TextBox 1">
          <a:extLst>
            <a:ext uri="{FF2B5EF4-FFF2-40B4-BE49-F238E27FC236}">
              <a16:creationId xmlns="" xmlns:a16="http://schemas.microsoft.com/office/drawing/2014/main" id="{5E350E57-BD93-42FF-8E8A-F687F25ED9F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81000"/>
    <xdr:sp macro="" textlink="">
      <xdr:nvSpPr>
        <xdr:cNvPr id="883" name="TextBox 2">
          <a:extLst>
            <a:ext uri="{FF2B5EF4-FFF2-40B4-BE49-F238E27FC236}">
              <a16:creationId xmlns="" xmlns:a16="http://schemas.microsoft.com/office/drawing/2014/main" id="{E9A887A7-C273-489E-97FF-983D0AD2DB4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884" name="TextBox 1">
          <a:extLst>
            <a:ext uri="{FF2B5EF4-FFF2-40B4-BE49-F238E27FC236}">
              <a16:creationId xmlns="" xmlns:a16="http://schemas.microsoft.com/office/drawing/2014/main" id="{A9F75C5A-4E43-4761-89B3-CC661A24956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B0F8CDF5-0CF6-4C2A-BF20-04B8C18DAF05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9F6BA075-40CB-45DE-BB23-898ED148C13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B76CD6FE-48EC-4BAB-AA68-05A14B55ED2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686F9A9F-8AE3-4DE2-BA30-647E022FD01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89" name="TextBox 2">
          <a:extLst>
            <a:ext uri="{FF2B5EF4-FFF2-40B4-BE49-F238E27FC236}">
              <a16:creationId xmlns="" xmlns:a16="http://schemas.microsoft.com/office/drawing/2014/main" id="{786DF9B1-B6DD-4BBB-9C38-FA066B15753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F823B7C0-C632-41F6-B55F-7B17BFD8ADB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9E2E32AC-7BF4-4B58-88AD-C1BFBE098FD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6BD130FE-33AE-43F6-928B-4FEC6067A4E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93" name="TextBox 2">
          <a:extLst>
            <a:ext uri="{FF2B5EF4-FFF2-40B4-BE49-F238E27FC236}">
              <a16:creationId xmlns="" xmlns:a16="http://schemas.microsoft.com/office/drawing/2014/main" id="{61392EB2-1874-4F89-9AD4-78BE3F35A56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894" name="TextBox 2">
          <a:extLst>
            <a:ext uri="{FF2B5EF4-FFF2-40B4-BE49-F238E27FC236}">
              <a16:creationId xmlns="" xmlns:a16="http://schemas.microsoft.com/office/drawing/2014/main" id="{6225F49D-A89F-4149-8671-86BDE9FB984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E89F6853-D7F9-4AB4-83DA-A41DE7FE61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61E85A89-99E2-485E-B402-44E324693E9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61CE95E6-6A37-4A06-85DC-BBE22982409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898" name="TextBox 2">
          <a:extLst>
            <a:ext uri="{FF2B5EF4-FFF2-40B4-BE49-F238E27FC236}">
              <a16:creationId xmlns="" xmlns:a16="http://schemas.microsoft.com/office/drawing/2014/main" id="{7FB43BD9-D28D-46FE-87BE-754F9008943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899" name="TextBox 1">
          <a:extLst>
            <a:ext uri="{FF2B5EF4-FFF2-40B4-BE49-F238E27FC236}">
              <a16:creationId xmlns="" xmlns:a16="http://schemas.microsoft.com/office/drawing/2014/main" id="{F893D1C6-45D1-4C8B-B664-6D7C9B8359F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900" name="TextBox 1">
          <a:extLst>
            <a:ext uri="{FF2B5EF4-FFF2-40B4-BE49-F238E27FC236}">
              <a16:creationId xmlns="" xmlns:a16="http://schemas.microsoft.com/office/drawing/2014/main" id="{4B7F8E3A-85D6-434D-AFFB-C4CA27A59B5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200025"/>
    <xdr:sp macro="" textlink="">
      <xdr:nvSpPr>
        <xdr:cNvPr id="901" name="TextBox 2">
          <a:extLst>
            <a:ext uri="{FF2B5EF4-FFF2-40B4-BE49-F238E27FC236}">
              <a16:creationId xmlns="" xmlns:a16="http://schemas.microsoft.com/office/drawing/2014/main" id="{4CE6F9DF-04C2-4172-A219-0DC0CE7BCE41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192231"/>
    <xdr:sp macro="" textlink="">
      <xdr:nvSpPr>
        <xdr:cNvPr id="902" name="TextBox 1">
          <a:extLst>
            <a:ext uri="{FF2B5EF4-FFF2-40B4-BE49-F238E27FC236}">
              <a16:creationId xmlns="" xmlns:a16="http://schemas.microsoft.com/office/drawing/2014/main" id="{78996F8E-1728-4D4D-84EE-39C572C4EE7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47289F49-BC63-466F-A795-F1AC7674905C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A372B3E0-C719-4755-B3F4-2C36CFB6A4B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F441ED37-2BEB-49D9-956A-35DA5F2EF99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6EA54F59-6825-4D40-BB61-D537F1C289A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07" name="TextBox 2">
          <a:extLst>
            <a:ext uri="{FF2B5EF4-FFF2-40B4-BE49-F238E27FC236}">
              <a16:creationId xmlns="" xmlns:a16="http://schemas.microsoft.com/office/drawing/2014/main" id="{ABA88708-D3B0-4D9F-A887-A8A3E99577B5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DFBE62E0-D474-47E7-9F18-DD1F15ACC9F6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26FA138F-A1B7-472C-ADF8-BA1B86EF4F5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B891EC8D-C837-4ED5-A5E6-EC7ABEBB0B6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11" name="TextBox 2">
          <a:extLst>
            <a:ext uri="{FF2B5EF4-FFF2-40B4-BE49-F238E27FC236}">
              <a16:creationId xmlns="" xmlns:a16="http://schemas.microsoft.com/office/drawing/2014/main" id="{EF9B9208-5B18-4B2E-943B-8A67CF49D29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12" name="TextBox 2">
          <a:extLst>
            <a:ext uri="{FF2B5EF4-FFF2-40B4-BE49-F238E27FC236}">
              <a16:creationId xmlns="" xmlns:a16="http://schemas.microsoft.com/office/drawing/2014/main" id="{854877E3-B487-4B94-B4CC-56F544F6B55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89F4E392-7B2C-43FA-9919-E8730AB4CB2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67FCAB97-6F04-486B-A1D9-F63D5BB37BD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A1435E21-A8B9-443F-9E74-CA6AB5C025C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16" name="TextBox 2">
          <a:extLst>
            <a:ext uri="{FF2B5EF4-FFF2-40B4-BE49-F238E27FC236}">
              <a16:creationId xmlns="" xmlns:a16="http://schemas.microsoft.com/office/drawing/2014/main" id="{E0E5D24F-E59F-48E1-82B7-B8A88FFB7B0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8F26100B-70CE-4236-A792-682593577E4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71B4C483-A81F-4631-875F-3C8A2616DCE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58E77065-91DD-444A-8AF9-A68FCA44F52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EEE757C2-AD5B-4DB5-8D67-A1696084EFD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21" name="TextBox 2">
          <a:extLst>
            <a:ext uri="{FF2B5EF4-FFF2-40B4-BE49-F238E27FC236}">
              <a16:creationId xmlns="" xmlns:a16="http://schemas.microsoft.com/office/drawing/2014/main" id="{49D6926C-87CF-4F90-A135-7A4B7E1A301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F49C83F7-B3A3-4E88-B436-A3331B3DF13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B731EE7A-D639-4953-AF2D-602251B1E447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FB5DF47F-E501-44C2-9E30-06375759AED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25" name="TextBox 2">
          <a:extLst>
            <a:ext uri="{FF2B5EF4-FFF2-40B4-BE49-F238E27FC236}">
              <a16:creationId xmlns="" xmlns:a16="http://schemas.microsoft.com/office/drawing/2014/main" id="{B183334D-6278-400F-B6B9-C080CAC6CF4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26" name="TextBox 2">
          <a:extLst>
            <a:ext uri="{FF2B5EF4-FFF2-40B4-BE49-F238E27FC236}">
              <a16:creationId xmlns="" xmlns:a16="http://schemas.microsoft.com/office/drawing/2014/main" id="{69526145-31DC-4F1E-A4E5-74F262F663C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9946AFF0-F3FE-4261-8FB6-7272815D9F5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A1D54870-92CE-4E2A-8757-28AC99CE733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5F0E1243-071D-4A96-81CD-FC5D657D4A0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30" name="TextBox 2">
          <a:extLst>
            <a:ext uri="{FF2B5EF4-FFF2-40B4-BE49-F238E27FC236}">
              <a16:creationId xmlns="" xmlns:a16="http://schemas.microsoft.com/office/drawing/2014/main" id="{55848DF4-CDEC-49B5-A683-5BA6F68982C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9C71FBEC-7E69-47C7-B46C-2CD2C039690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7580A075-FC28-415E-8199-4E6A8F91B2F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40296B84-6AFD-462B-8596-F3934A03271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BDB1E372-E430-4FBD-A0AB-97C34E4F1E3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35" name="TextBox 2">
          <a:extLst>
            <a:ext uri="{FF2B5EF4-FFF2-40B4-BE49-F238E27FC236}">
              <a16:creationId xmlns="" xmlns:a16="http://schemas.microsoft.com/office/drawing/2014/main" id="{32B50143-2F4C-48B7-94D3-998759306B4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36" name="TextBox 1">
          <a:extLst>
            <a:ext uri="{FF2B5EF4-FFF2-40B4-BE49-F238E27FC236}">
              <a16:creationId xmlns="" xmlns:a16="http://schemas.microsoft.com/office/drawing/2014/main" id="{0B579FD5-A880-4261-B589-6575DE8885C6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8A070724-6703-433B-8575-CE716C54F9D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DFAC257D-CC6B-4093-9675-2BBC0ACF1C0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9B829CD0-E4A5-415E-8627-8F425645EBB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40" name="TextBox 2">
          <a:extLst>
            <a:ext uri="{FF2B5EF4-FFF2-40B4-BE49-F238E27FC236}">
              <a16:creationId xmlns="" xmlns:a16="http://schemas.microsoft.com/office/drawing/2014/main" id="{8FA0CAEF-60C5-445F-8BF0-674BCB64E4D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41" name="TextBox 1">
          <a:extLst>
            <a:ext uri="{FF2B5EF4-FFF2-40B4-BE49-F238E27FC236}">
              <a16:creationId xmlns="" xmlns:a16="http://schemas.microsoft.com/office/drawing/2014/main" id="{26E8094F-B3A8-4899-9161-79CB7C1F714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19050</xdr:rowOff>
    </xdr:to>
    <xdr:sp macro="" textlink="">
      <xdr:nvSpPr>
        <xdr:cNvPr id="942" name="TextBox 2">
          <a:extLst>
            <a:ext uri="{FF2B5EF4-FFF2-40B4-BE49-F238E27FC236}">
              <a16:creationId xmlns="" xmlns:a16="http://schemas.microsoft.com/office/drawing/2014/main" id="{FFFC443F-A751-4EE4-B91E-39FB388BDBE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43" name="TextBox 2">
          <a:extLst>
            <a:ext uri="{FF2B5EF4-FFF2-40B4-BE49-F238E27FC236}">
              <a16:creationId xmlns="" xmlns:a16="http://schemas.microsoft.com/office/drawing/2014/main" id="{9B8CA0AB-FA5E-47C4-AAEC-9058FFCB9CD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44" name="TextBox 1">
          <a:extLst>
            <a:ext uri="{FF2B5EF4-FFF2-40B4-BE49-F238E27FC236}">
              <a16:creationId xmlns="" xmlns:a16="http://schemas.microsoft.com/office/drawing/2014/main" id="{2A27A43E-5861-4BEA-8FDF-70872A15D19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5022C414-F252-41E1-96C7-09643438B6C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84B344A2-1DE0-4CC1-ADAF-25B4C12962F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579E4855-ECB5-4E57-BAFA-919402FDBE7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48" name="TextBox 2">
          <a:extLst>
            <a:ext uri="{FF2B5EF4-FFF2-40B4-BE49-F238E27FC236}">
              <a16:creationId xmlns="" xmlns:a16="http://schemas.microsoft.com/office/drawing/2014/main" id="{E8FB5A4D-30A7-42A0-9F0E-C51C20C17FF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CBFE453E-8599-4B83-899A-8525F6DA809D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928F6C6D-54DC-4893-9200-B6103AA51E9E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BD2F6935-42C2-40A8-9100-2653D10DE16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F925326-C692-430D-96F4-9C4F32B8248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53" name="TextBox 2">
          <a:extLst>
            <a:ext uri="{FF2B5EF4-FFF2-40B4-BE49-F238E27FC236}">
              <a16:creationId xmlns="" xmlns:a16="http://schemas.microsoft.com/office/drawing/2014/main" id="{57E2A515-EC5E-46D8-B44C-59DBF184345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190501</xdr:rowOff>
    </xdr:to>
    <xdr:sp macro="" textlink="">
      <xdr:nvSpPr>
        <xdr:cNvPr id="954" name="TextBox 1">
          <a:extLst>
            <a:ext uri="{FF2B5EF4-FFF2-40B4-BE49-F238E27FC236}">
              <a16:creationId xmlns="" xmlns:a16="http://schemas.microsoft.com/office/drawing/2014/main" id="{3DE2B2D2-109A-4EFB-BB84-7F36C2E921A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523F7C7E-25A8-48DF-85E9-7E50F37DE29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8B02D6DA-B297-4034-BC1E-A0FBB7A0881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900F2EE-4C87-457C-8989-147336314AA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58" name="TextBox 2">
          <a:extLst>
            <a:ext uri="{FF2B5EF4-FFF2-40B4-BE49-F238E27FC236}">
              <a16:creationId xmlns="" xmlns:a16="http://schemas.microsoft.com/office/drawing/2014/main" id="{CCFCB614-F528-45D4-AEBD-6F5BBD88C8E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190501</xdr:rowOff>
    </xdr:to>
    <xdr:sp macro="" textlink="">
      <xdr:nvSpPr>
        <xdr:cNvPr id="959" name="TextBox 1">
          <a:extLst>
            <a:ext uri="{FF2B5EF4-FFF2-40B4-BE49-F238E27FC236}">
              <a16:creationId xmlns="" xmlns:a16="http://schemas.microsoft.com/office/drawing/2014/main" id="{9A759FC2-F00F-4F4D-A627-CADCA9E5CC7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190501</xdr:rowOff>
    </xdr:to>
    <xdr:sp macro="" textlink="">
      <xdr:nvSpPr>
        <xdr:cNvPr id="960" name="TextBox 2">
          <a:extLst>
            <a:ext uri="{FF2B5EF4-FFF2-40B4-BE49-F238E27FC236}">
              <a16:creationId xmlns="" xmlns:a16="http://schemas.microsoft.com/office/drawing/2014/main" id="{70809CA4-19A5-4EA4-B864-B794847FE9A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61" name="TextBox 2">
          <a:extLst>
            <a:ext uri="{FF2B5EF4-FFF2-40B4-BE49-F238E27FC236}">
              <a16:creationId xmlns="" xmlns:a16="http://schemas.microsoft.com/office/drawing/2014/main" id="{626FD3AF-A94C-49C9-A239-1A1F4EB9FD9E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190501</xdr:rowOff>
    </xdr:to>
    <xdr:sp macro="" textlink="">
      <xdr:nvSpPr>
        <xdr:cNvPr id="962" name="TextBox 1">
          <a:extLst>
            <a:ext uri="{FF2B5EF4-FFF2-40B4-BE49-F238E27FC236}">
              <a16:creationId xmlns="" xmlns:a16="http://schemas.microsoft.com/office/drawing/2014/main" id="{491C0F37-B32E-409B-B40D-6315A77B685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5522A3F4-F2E2-4FC0-93E6-FA348B02DCE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788A204E-2428-42A3-9052-54728E77CB9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4DD928BC-8612-48E4-9D3B-365974CEED7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66" name="TextBox 2">
          <a:extLst>
            <a:ext uri="{FF2B5EF4-FFF2-40B4-BE49-F238E27FC236}">
              <a16:creationId xmlns="" xmlns:a16="http://schemas.microsoft.com/office/drawing/2014/main" id="{A4A0B9AB-01F5-42CF-8EAC-E8A0DA8DD58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67" name="TextBox 1">
          <a:extLst>
            <a:ext uri="{FF2B5EF4-FFF2-40B4-BE49-F238E27FC236}">
              <a16:creationId xmlns="" xmlns:a16="http://schemas.microsoft.com/office/drawing/2014/main" id="{5A78DC9E-FBA5-4626-8BC4-4B34FD30F2A6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68" name="TextBox 1">
          <a:extLst>
            <a:ext uri="{FF2B5EF4-FFF2-40B4-BE49-F238E27FC236}">
              <a16:creationId xmlns="" xmlns:a16="http://schemas.microsoft.com/office/drawing/2014/main" id="{D939EF5F-F268-4AAB-9D96-AD9AB735F5F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200025</xdr:rowOff>
    </xdr:to>
    <xdr:sp macro="" textlink="">
      <xdr:nvSpPr>
        <xdr:cNvPr id="969" name="TextBox 2">
          <a:extLst>
            <a:ext uri="{FF2B5EF4-FFF2-40B4-BE49-F238E27FC236}">
              <a16:creationId xmlns="" xmlns:a16="http://schemas.microsoft.com/office/drawing/2014/main" id="{9E66D301-A689-4E42-A714-DD1CFBED77E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192231</xdr:rowOff>
    </xdr:to>
    <xdr:sp macro="" textlink="">
      <xdr:nvSpPr>
        <xdr:cNvPr id="970" name="TextBox 1">
          <a:extLst>
            <a:ext uri="{FF2B5EF4-FFF2-40B4-BE49-F238E27FC236}">
              <a16:creationId xmlns="" xmlns:a16="http://schemas.microsoft.com/office/drawing/2014/main" id="{A4AB0014-42AA-42CC-B5C0-F570848DCB2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5C7C33D7-3EF3-4E1C-9FE6-5E2B77CEC490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A7311DF4-E84A-4260-8394-1A031DE63F3E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31162E91-EBEA-425F-B444-96E7B11A3F8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E196B674-A60A-49A6-BE34-CBC5210DB57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75" name="TextBox 2">
          <a:extLst>
            <a:ext uri="{FF2B5EF4-FFF2-40B4-BE49-F238E27FC236}">
              <a16:creationId xmlns="" xmlns:a16="http://schemas.microsoft.com/office/drawing/2014/main" id="{557064C8-BC67-4A7A-A4ED-B2946BC4901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72A75C5D-8B3C-4ACD-86DB-EE1B74B07A2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D5D5D131-F204-4BBE-A511-02040AAF903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E3C8D50F-AF68-42CB-A30F-763F12F90E2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79" name="TextBox 2">
          <a:extLst>
            <a:ext uri="{FF2B5EF4-FFF2-40B4-BE49-F238E27FC236}">
              <a16:creationId xmlns="" xmlns:a16="http://schemas.microsoft.com/office/drawing/2014/main" id="{4BFB7822-05CA-4782-A0D7-271EDF7E5A8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80" name="TextBox 2">
          <a:extLst>
            <a:ext uri="{FF2B5EF4-FFF2-40B4-BE49-F238E27FC236}">
              <a16:creationId xmlns="" xmlns:a16="http://schemas.microsoft.com/office/drawing/2014/main" id="{520DABEE-84FC-4EEB-96FF-86D405659A4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F4B9B0D2-B337-4E06-A295-2150B92A995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6A558825-832C-4A0D-B79D-C59F2D525C2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2874D61F-D10C-4A36-8770-442E201E5E1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84" name="TextBox 2">
          <a:extLst>
            <a:ext uri="{FF2B5EF4-FFF2-40B4-BE49-F238E27FC236}">
              <a16:creationId xmlns="" xmlns:a16="http://schemas.microsoft.com/office/drawing/2014/main" id="{936DD515-8E68-4774-9ADE-1917674BA5E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985" name="TextBox 1">
          <a:extLst>
            <a:ext uri="{FF2B5EF4-FFF2-40B4-BE49-F238E27FC236}">
              <a16:creationId xmlns="" xmlns:a16="http://schemas.microsoft.com/office/drawing/2014/main" id="{2F16AA3E-DA4C-4444-A159-4665563E2791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986" name="TextBox 1">
          <a:extLst>
            <a:ext uri="{FF2B5EF4-FFF2-40B4-BE49-F238E27FC236}">
              <a16:creationId xmlns="" xmlns:a16="http://schemas.microsoft.com/office/drawing/2014/main" id="{E6382396-03FF-465C-B0CD-FA9B3ECA5F3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238125</xdr:rowOff>
    </xdr:to>
    <xdr:sp macro="" textlink="">
      <xdr:nvSpPr>
        <xdr:cNvPr id="987" name="TextBox 2">
          <a:extLst>
            <a:ext uri="{FF2B5EF4-FFF2-40B4-BE49-F238E27FC236}">
              <a16:creationId xmlns="" xmlns:a16="http://schemas.microsoft.com/office/drawing/2014/main" id="{6F84726E-66BB-4EEF-886E-6A9CC52E2BE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41</xdr:row>
      <xdr:rowOff>39831</xdr:rowOff>
    </xdr:to>
    <xdr:sp macro="" textlink="">
      <xdr:nvSpPr>
        <xdr:cNvPr id="988" name="TextBox 1">
          <a:extLst>
            <a:ext uri="{FF2B5EF4-FFF2-40B4-BE49-F238E27FC236}">
              <a16:creationId xmlns="" xmlns:a16="http://schemas.microsoft.com/office/drawing/2014/main" id="{FE9922DB-DADD-4F79-ACC8-CAC4E17B7B7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C4EC47D2-ED89-48FB-A105-56898F33A7EC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6FADBDCE-4AF0-4F7A-A9BA-9869840E8E3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2F7CA17D-6208-40F2-B739-8EAA3D6BD61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95E4B118-C81F-4EED-8167-C4D7E3E95FE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993" name="TextBox 2">
          <a:extLst>
            <a:ext uri="{FF2B5EF4-FFF2-40B4-BE49-F238E27FC236}">
              <a16:creationId xmlns="" xmlns:a16="http://schemas.microsoft.com/office/drawing/2014/main" id="{5C08598A-1D5C-4FCE-B9D1-1F33D554F86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9090201F-BF62-42BC-8D6D-F7898432B21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44C17D5F-99DE-4165-8A2B-28490CE5380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BC1E9085-3B98-4EE4-843C-6198F90D6D9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97" name="TextBox 2">
          <a:extLst>
            <a:ext uri="{FF2B5EF4-FFF2-40B4-BE49-F238E27FC236}">
              <a16:creationId xmlns="" xmlns:a16="http://schemas.microsoft.com/office/drawing/2014/main" id="{B4E43B22-250C-4184-B9B0-B6BD3240DE6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998" name="TextBox 2">
          <a:extLst>
            <a:ext uri="{FF2B5EF4-FFF2-40B4-BE49-F238E27FC236}">
              <a16:creationId xmlns="" xmlns:a16="http://schemas.microsoft.com/office/drawing/2014/main" id="{17684396-7335-4E8A-811C-1E1598935C9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60CBB3E3-7C5D-41C4-897A-AD1C1EF76F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463D054-696A-4930-92F1-615DE978895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BD365BDA-FA37-496B-8656-3E7D6C756A3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02" name="TextBox 2">
          <a:extLst>
            <a:ext uri="{FF2B5EF4-FFF2-40B4-BE49-F238E27FC236}">
              <a16:creationId xmlns="" xmlns:a16="http://schemas.microsoft.com/office/drawing/2014/main" id="{27CF4D1D-32E2-459C-9E0A-3A5948F69100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199F9C72-785F-4CE2-A42A-5A27C72EDA87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374BE5C7-1ACD-4DA8-84D0-EB0EAD22FF4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91465"/>
    <xdr:sp macro="" textlink="">
      <xdr:nvSpPr>
        <xdr:cNvPr id="1005" name="TextBox 1">
          <a:extLst>
            <a:ext uri="{FF2B5EF4-FFF2-40B4-BE49-F238E27FC236}">
              <a16:creationId xmlns="" xmlns:a16="http://schemas.microsoft.com/office/drawing/2014/main" id="{81325E4A-09BD-4843-B405-07612D68A10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9DB98E7-B507-404E-B1BA-FAA57064DBD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3E4A125C-07D9-4DFC-AAC8-13CCB9C2817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08" name="TextBox 2">
          <a:extLst>
            <a:ext uri="{FF2B5EF4-FFF2-40B4-BE49-F238E27FC236}">
              <a16:creationId xmlns="" xmlns:a16="http://schemas.microsoft.com/office/drawing/2014/main" id="{4C3F709F-5E44-4BBC-8EBE-002590D1B51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321945"/>
    <xdr:sp macro="" textlink="">
      <xdr:nvSpPr>
        <xdr:cNvPr id="1009" name="TextBox 1">
          <a:extLst>
            <a:ext uri="{FF2B5EF4-FFF2-40B4-BE49-F238E27FC236}">
              <a16:creationId xmlns="" xmlns:a16="http://schemas.microsoft.com/office/drawing/2014/main" id="{0195DFC3-2ED6-4512-9091-635B70A405C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7CA36556-18C4-4608-A7B7-40904D1159E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6C721F8-3E00-4F75-929A-F1571BA0B74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3084A8C6-4F97-4970-8D51-3A60B76148F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13" name="TextBox 2">
          <a:extLst>
            <a:ext uri="{FF2B5EF4-FFF2-40B4-BE49-F238E27FC236}">
              <a16:creationId xmlns="" xmlns:a16="http://schemas.microsoft.com/office/drawing/2014/main" id="{6EC390B3-7412-480A-9BCD-7EB0D3EC4F9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14" name="TextBox 1">
          <a:extLst>
            <a:ext uri="{FF2B5EF4-FFF2-40B4-BE49-F238E27FC236}">
              <a16:creationId xmlns="" xmlns:a16="http://schemas.microsoft.com/office/drawing/2014/main" id="{54CB2298-76FD-449B-967F-CA98353C335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37185"/>
    <xdr:sp macro="" textlink="">
      <xdr:nvSpPr>
        <xdr:cNvPr id="1015" name="TextBox 2">
          <a:extLst>
            <a:ext uri="{FF2B5EF4-FFF2-40B4-BE49-F238E27FC236}">
              <a16:creationId xmlns="" xmlns:a16="http://schemas.microsoft.com/office/drawing/2014/main" id="{AC9C02D8-CBC2-46B3-910D-1217B0CFFB4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16" name="TextBox 2">
          <a:extLst>
            <a:ext uri="{FF2B5EF4-FFF2-40B4-BE49-F238E27FC236}">
              <a16:creationId xmlns="" xmlns:a16="http://schemas.microsoft.com/office/drawing/2014/main" id="{18B64418-C037-4D42-876F-DDC4720C624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17" name="TextBox 1">
          <a:extLst>
            <a:ext uri="{FF2B5EF4-FFF2-40B4-BE49-F238E27FC236}">
              <a16:creationId xmlns="" xmlns:a16="http://schemas.microsoft.com/office/drawing/2014/main" id="{93BD7829-45C8-4041-A215-F3407B46417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EAA1CE6F-A8A3-4529-A6D6-5E17A25A312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B6E1D475-218E-43C1-A9E6-ED14BA16B39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5091E983-A8EC-493F-93C6-C934D5884DB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21" name="TextBox 2">
          <a:extLst>
            <a:ext uri="{FF2B5EF4-FFF2-40B4-BE49-F238E27FC236}">
              <a16:creationId xmlns="" xmlns:a16="http://schemas.microsoft.com/office/drawing/2014/main" id="{D1415A90-5308-4D1A-AA5B-C87EA7B8601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87C1EB6-F2B9-4DDA-AD7F-FADEA3E456B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AA98F698-5FD9-4E45-9D18-A67736D11D7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9DD356B5-96E0-48BD-BDBA-2795410DCEC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25" name="TextBox 2">
          <a:extLst>
            <a:ext uri="{FF2B5EF4-FFF2-40B4-BE49-F238E27FC236}">
              <a16:creationId xmlns="" xmlns:a16="http://schemas.microsoft.com/office/drawing/2014/main" id="{71EFCAC8-B2BD-49D3-8C02-EDF4558805A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276225</xdr:rowOff>
    </xdr:to>
    <xdr:sp macro="" textlink="">
      <xdr:nvSpPr>
        <xdr:cNvPr id="1026" name="TextBox 1">
          <a:extLst>
            <a:ext uri="{FF2B5EF4-FFF2-40B4-BE49-F238E27FC236}">
              <a16:creationId xmlns="" xmlns:a16="http://schemas.microsoft.com/office/drawing/2014/main" id="{57FAD848-D4E2-49AB-A667-335F92915AF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337185</xdr:rowOff>
    </xdr:to>
    <xdr:sp macro="" textlink="">
      <xdr:nvSpPr>
        <xdr:cNvPr id="1027" name="TextBox 2">
          <a:extLst>
            <a:ext uri="{FF2B5EF4-FFF2-40B4-BE49-F238E27FC236}">
              <a16:creationId xmlns="" xmlns:a16="http://schemas.microsoft.com/office/drawing/2014/main" id="{FDAD63B5-5BFE-4046-8238-D7D7EBAFE7D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28" name="TextBox 2">
          <a:extLst>
            <a:ext uri="{FF2B5EF4-FFF2-40B4-BE49-F238E27FC236}">
              <a16:creationId xmlns="" xmlns:a16="http://schemas.microsoft.com/office/drawing/2014/main" id="{B39993ED-D1EF-4F22-AA97-EFA5F3B29193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40</xdr:row>
      <xdr:rowOff>0</xdr:rowOff>
    </xdr:from>
    <xdr:to>
      <xdr:col>3</xdr:col>
      <xdr:colOff>8044</xdr:colOff>
      <xdr:row>40</xdr:row>
      <xdr:rowOff>276225</xdr:rowOff>
    </xdr:to>
    <xdr:sp macro="" textlink="">
      <xdr:nvSpPr>
        <xdr:cNvPr id="1029" name="TextBox 1">
          <a:extLst>
            <a:ext uri="{FF2B5EF4-FFF2-40B4-BE49-F238E27FC236}">
              <a16:creationId xmlns="" xmlns:a16="http://schemas.microsoft.com/office/drawing/2014/main" id="{FB82D7FD-351C-42B0-B455-0F0D886CB72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4A2414CD-9748-45B3-8D8A-D360250607E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3D22C752-4E95-485D-9310-8763D1B5E94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32" name="TextBox 2">
          <a:extLst>
            <a:ext uri="{FF2B5EF4-FFF2-40B4-BE49-F238E27FC236}">
              <a16:creationId xmlns="" xmlns:a16="http://schemas.microsoft.com/office/drawing/2014/main" id="{938D9DAD-93EF-4626-8B25-6C8F975469B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72208840-20EF-4393-9AEF-37414D06E0BE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B5722E62-B047-4E06-BD1A-1FFF660618A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91465"/>
    <xdr:sp macro="" textlink="">
      <xdr:nvSpPr>
        <xdr:cNvPr id="1035" name="TextBox 1">
          <a:extLst>
            <a:ext uri="{FF2B5EF4-FFF2-40B4-BE49-F238E27FC236}">
              <a16:creationId xmlns="" xmlns:a16="http://schemas.microsoft.com/office/drawing/2014/main" id="{D2C7A20A-E7F7-41A1-9999-9D02607C0CC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A11F8A32-C929-419D-90EC-B190D87A27A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2B0DC64F-5147-4CA4-B346-0864D922DB8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38" name="TextBox 2">
          <a:extLst>
            <a:ext uri="{FF2B5EF4-FFF2-40B4-BE49-F238E27FC236}">
              <a16:creationId xmlns="" xmlns:a16="http://schemas.microsoft.com/office/drawing/2014/main" id="{B0BEA07B-FA09-4F9D-AA82-5223517FA9F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321945"/>
    <xdr:sp macro="" textlink="">
      <xdr:nvSpPr>
        <xdr:cNvPr id="1039" name="TextBox 1">
          <a:extLst>
            <a:ext uri="{FF2B5EF4-FFF2-40B4-BE49-F238E27FC236}">
              <a16:creationId xmlns="" xmlns:a16="http://schemas.microsoft.com/office/drawing/2014/main" id="{779F398D-5B6C-413D-B2D4-629E49D1E7E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56C44D24-7385-443F-A3CD-2715BB372F9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430641CD-8F75-4C45-8FFD-B92DB82FCC2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210FFF08-F153-4CE7-8484-13362B410A6A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43" name="TextBox 2">
          <a:extLst>
            <a:ext uri="{FF2B5EF4-FFF2-40B4-BE49-F238E27FC236}">
              <a16:creationId xmlns="" xmlns:a16="http://schemas.microsoft.com/office/drawing/2014/main" id="{D0330904-47B2-4C78-8150-C8DD36F81A4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44" name="TextBox 1">
          <a:extLst>
            <a:ext uri="{FF2B5EF4-FFF2-40B4-BE49-F238E27FC236}">
              <a16:creationId xmlns="" xmlns:a16="http://schemas.microsoft.com/office/drawing/2014/main" id="{4AA7447C-F9C5-4D7B-B2D1-3D88BE523F1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37185"/>
    <xdr:sp macro="" textlink="">
      <xdr:nvSpPr>
        <xdr:cNvPr id="1045" name="TextBox 2">
          <a:extLst>
            <a:ext uri="{FF2B5EF4-FFF2-40B4-BE49-F238E27FC236}">
              <a16:creationId xmlns="" xmlns:a16="http://schemas.microsoft.com/office/drawing/2014/main" id="{F827071A-1996-4951-8EC9-C89E6F4F8A6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46" name="TextBox 2">
          <a:extLst>
            <a:ext uri="{FF2B5EF4-FFF2-40B4-BE49-F238E27FC236}">
              <a16:creationId xmlns="" xmlns:a16="http://schemas.microsoft.com/office/drawing/2014/main" id="{5F1CD3CD-8028-48DD-8505-E27EC2E3A3E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47" name="TextBox 1">
          <a:extLst>
            <a:ext uri="{FF2B5EF4-FFF2-40B4-BE49-F238E27FC236}">
              <a16:creationId xmlns="" xmlns:a16="http://schemas.microsoft.com/office/drawing/2014/main" id="{78A8924C-A0F7-4AEE-99E0-C6BBFFA9401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B06A2D8A-EBD0-4865-90C1-1484117D696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A5DDFBD9-8FD6-40A0-9063-4C4C44C5ED7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358F4FF4-F882-4D1B-BA10-D53C4BE7E53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51" name="TextBox 2">
          <a:extLst>
            <a:ext uri="{FF2B5EF4-FFF2-40B4-BE49-F238E27FC236}">
              <a16:creationId xmlns="" xmlns:a16="http://schemas.microsoft.com/office/drawing/2014/main" id="{509EC65B-D918-4D58-857C-41F40A7225F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D2B93983-AD5D-4E37-81D6-6BAF9006E668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2BD30E55-F6A2-4EF6-8CFC-2681C2F2B29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91465"/>
    <xdr:sp macro="" textlink="">
      <xdr:nvSpPr>
        <xdr:cNvPr id="1054" name="TextBox 1">
          <a:extLst>
            <a:ext uri="{FF2B5EF4-FFF2-40B4-BE49-F238E27FC236}">
              <a16:creationId xmlns="" xmlns:a16="http://schemas.microsoft.com/office/drawing/2014/main" id="{AABCDDED-702C-4FC5-A3BD-4557D61F417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9D9AB604-787C-4C8F-B703-CEDBF0FADC9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DA85681-86C7-44F2-9F50-593B3F69DA4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57" name="TextBox 2">
          <a:extLst>
            <a:ext uri="{FF2B5EF4-FFF2-40B4-BE49-F238E27FC236}">
              <a16:creationId xmlns="" xmlns:a16="http://schemas.microsoft.com/office/drawing/2014/main" id="{0A7CC29D-37C8-4959-A9BE-9B75562937A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321945"/>
    <xdr:sp macro="" textlink="">
      <xdr:nvSpPr>
        <xdr:cNvPr id="1058" name="TextBox 1">
          <a:extLst>
            <a:ext uri="{FF2B5EF4-FFF2-40B4-BE49-F238E27FC236}">
              <a16:creationId xmlns="" xmlns:a16="http://schemas.microsoft.com/office/drawing/2014/main" id="{1B9355AA-5B6A-4489-8341-6E6BCB1E15A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AF4A67F1-0FFF-4292-B8D0-E4DFE72D6A2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720E6E4B-C835-435B-9EA2-8D1B8CF2BB3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2F55F3B2-5889-4B4D-B394-B2253CB2154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62" name="TextBox 2">
          <a:extLst>
            <a:ext uri="{FF2B5EF4-FFF2-40B4-BE49-F238E27FC236}">
              <a16:creationId xmlns="" xmlns:a16="http://schemas.microsoft.com/office/drawing/2014/main" id="{754D503B-C265-46E5-8B96-EA24FC410CA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63" name="TextBox 1">
          <a:extLst>
            <a:ext uri="{FF2B5EF4-FFF2-40B4-BE49-F238E27FC236}">
              <a16:creationId xmlns="" xmlns:a16="http://schemas.microsoft.com/office/drawing/2014/main" id="{A5926B57-5CE6-4EBD-B206-B30D22EF66C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37185"/>
    <xdr:sp macro="" textlink="">
      <xdr:nvSpPr>
        <xdr:cNvPr id="1064" name="TextBox 2">
          <a:extLst>
            <a:ext uri="{FF2B5EF4-FFF2-40B4-BE49-F238E27FC236}">
              <a16:creationId xmlns="" xmlns:a16="http://schemas.microsoft.com/office/drawing/2014/main" id="{AC407A97-2472-411F-BAEB-991E7C78F4F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65" name="TextBox 2">
          <a:extLst>
            <a:ext uri="{FF2B5EF4-FFF2-40B4-BE49-F238E27FC236}">
              <a16:creationId xmlns="" xmlns:a16="http://schemas.microsoft.com/office/drawing/2014/main" id="{1C139DA7-83AC-470D-975E-58F66F389AD0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66" name="TextBox 1">
          <a:extLst>
            <a:ext uri="{FF2B5EF4-FFF2-40B4-BE49-F238E27FC236}">
              <a16:creationId xmlns="" xmlns:a16="http://schemas.microsoft.com/office/drawing/2014/main" id="{DC861B3F-D03A-4122-BD57-F6D21A2F9D5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3681D02D-2C6F-4253-A7D4-EB9BE0B815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701A7778-59C6-43CF-9F3A-C319FFAE4CA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91F64D12-0F63-4CF2-8154-E12D59FB42F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70" name="TextBox 2">
          <a:extLst>
            <a:ext uri="{FF2B5EF4-FFF2-40B4-BE49-F238E27FC236}">
              <a16:creationId xmlns="" xmlns:a16="http://schemas.microsoft.com/office/drawing/2014/main" id="{6543E572-7844-4232-B07F-10A6CEE87DC3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7CE0DDD9-1C3A-40BC-AF46-2B6F019F510A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A13FB55B-F199-4F19-A466-9B1E991320F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91465"/>
    <xdr:sp macro="" textlink="">
      <xdr:nvSpPr>
        <xdr:cNvPr id="1073" name="TextBox 1">
          <a:extLst>
            <a:ext uri="{FF2B5EF4-FFF2-40B4-BE49-F238E27FC236}">
              <a16:creationId xmlns="" xmlns:a16="http://schemas.microsoft.com/office/drawing/2014/main" id="{9CB65470-F929-443C-A716-1E592449E59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CECE393E-7C0F-455E-967B-2A7A31E4739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5412D463-701D-441D-9DBA-888472BFB9B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76" name="TextBox 2">
          <a:extLst>
            <a:ext uri="{FF2B5EF4-FFF2-40B4-BE49-F238E27FC236}">
              <a16:creationId xmlns="" xmlns:a16="http://schemas.microsoft.com/office/drawing/2014/main" id="{9EC7BC7A-467D-40CE-9024-518C0225B29F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321945"/>
    <xdr:sp macro="" textlink="">
      <xdr:nvSpPr>
        <xdr:cNvPr id="1077" name="TextBox 1">
          <a:extLst>
            <a:ext uri="{FF2B5EF4-FFF2-40B4-BE49-F238E27FC236}">
              <a16:creationId xmlns="" xmlns:a16="http://schemas.microsoft.com/office/drawing/2014/main" id="{E61228B4-3B29-4E4D-85CE-A7359A63F1F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6F8B8D47-1A5B-4739-91B6-B3991017D7C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8A61B275-1362-4D29-868A-0A90BD3A2C9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672B65B7-B250-46A0-BD94-A0EC5EE8CC7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81" name="TextBox 2">
          <a:extLst>
            <a:ext uri="{FF2B5EF4-FFF2-40B4-BE49-F238E27FC236}">
              <a16:creationId xmlns="" xmlns:a16="http://schemas.microsoft.com/office/drawing/2014/main" id="{AEF33DD7-1927-4746-B78B-6862231E8A2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82" name="TextBox 1">
          <a:extLst>
            <a:ext uri="{FF2B5EF4-FFF2-40B4-BE49-F238E27FC236}">
              <a16:creationId xmlns="" xmlns:a16="http://schemas.microsoft.com/office/drawing/2014/main" id="{7391802D-B0EC-4EBE-9E53-DE21BF135D1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37185"/>
    <xdr:sp macro="" textlink="">
      <xdr:nvSpPr>
        <xdr:cNvPr id="1083" name="TextBox 2">
          <a:extLst>
            <a:ext uri="{FF2B5EF4-FFF2-40B4-BE49-F238E27FC236}">
              <a16:creationId xmlns="" xmlns:a16="http://schemas.microsoft.com/office/drawing/2014/main" id="{95027774-D5E3-48E9-877D-913AC0ADDA9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084" name="TextBox 2">
          <a:extLst>
            <a:ext uri="{FF2B5EF4-FFF2-40B4-BE49-F238E27FC236}">
              <a16:creationId xmlns="" xmlns:a16="http://schemas.microsoft.com/office/drawing/2014/main" id="{3D974AEF-D884-49AD-B33C-C44AE557178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085" name="TextBox 1">
          <a:extLst>
            <a:ext uri="{FF2B5EF4-FFF2-40B4-BE49-F238E27FC236}">
              <a16:creationId xmlns="" xmlns:a16="http://schemas.microsoft.com/office/drawing/2014/main" id="{6CF19C24-CD55-4D45-8A9C-10DEEFC37B2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7BBF748-2BEC-4F23-99BE-5EBE5F3A800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4CDBB981-CA43-4003-87C1-82EDF22B9FA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9E0A053B-DC34-4DDB-8A75-A7C77CEA42D9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89" name="TextBox 2">
          <a:extLst>
            <a:ext uri="{FF2B5EF4-FFF2-40B4-BE49-F238E27FC236}">
              <a16:creationId xmlns="" xmlns:a16="http://schemas.microsoft.com/office/drawing/2014/main" id="{9AF29C91-15E2-4D37-B452-4003B9AF205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A6F1A17C-FC91-4020-ACA8-039E11F106D0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FBCD63C5-1F3A-4B2E-94C6-7CB56C4BE985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91465"/>
    <xdr:sp macro="" textlink="">
      <xdr:nvSpPr>
        <xdr:cNvPr id="1092" name="TextBox 1">
          <a:extLst>
            <a:ext uri="{FF2B5EF4-FFF2-40B4-BE49-F238E27FC236}">
              <a16:creationId xmlns="" xmlns:a16="http://schemas.microsoft.com/office/drawing/2014/main" id="{63AAD575-75F9-439C-83E1-DB2F1560987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4ECC236-C00C-475F-B89D-A3762AF127A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AE18A388-BDAE-463B-9FCB-C4A7432FB42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095" name="TextBox 2">
          <a:extLst>
            <a:ext uri="{FF2B5EF4-FFF2-40B4-BE49-F238E27FC236}">
              <a16:creationId xmlns="" xmlns:a16="http://schemas.microsoft.com/office/drawing/2014/main" id="{1DDE9006-C22E-4048-BED7-C75E76BA73F8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321945"/>
    <xdr:sp macro="" textlink="">
      <xdr:nvSpPr>
        <xdr:cNvPr id="1096" name="TextBox 1">
          <a:extLst>
            <a:ext uri="{FF2B5EF4-FFF2-40B4-BE49-F238E27FC236}">
              <a16:creationId xmlns="" xmlns:a16="http://schemas.microsoft.com/office/drawing/2014/main" id="{DDB56D5B-50D4-4921-BB0B-575026EFA86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E4DF1916-639B-4435-8583-3965116539F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5BD8291C-258A-4147-8448-98C04A268D1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56779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D0937BF2-E360-40F7-BD44-506FBA34DD8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100" name="TextBox 2">
          <a:extLst>
            <a:ext uri="{FF2B5EF4-FFF2-40B4-BE49-F238E27FC236}">
              <a16:creationId xmlns="" xmlns:a16="http://schemas.microsoft.com/office/drawing/2014/main" id="{A31F5736-326B-4EB3-B48A-07E4687A9D5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101" name="TextBox 1">
          <a:extLst>
            <a:ext uri="{FF2B5EF4-FFF2-40B4-BE49-F238E27FC236}">
              <a16:creationId xmlns="" xmlns:a16="http://schemas.microsoft.com/office/drawing/2014/main" id="{7701DA78-53F2-4BC6-8C81-B6CD7F2AB24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40</xdr:row>
      <xdr:rowOff>0</xdr:rowOff>
    </xdr:from>
    <xdr:ext cx="0" cy="337185"/>
    <xdr:sp macro="" textlink="">
      <xdr:nvSpPr>
        <xdr:cNvPr id="1102" name="TextBox 2">
          <a:extLst>
            <a:ext uri="{FF2B5EF4-FFF2-40B4-BE49-F238E27FC236}">
              <a16:creationId xmlns="" xmlns:a16="http://schemas.microsoft.com/office/drawing/2014/main" id="{D1D281B6-0C59-4E66-B92A-42893F9F925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40</xdr:row>
      <xdr:rowOff>0</xdr:rowOff>
    </xdr:from>
    <xdr:ext cx="184731" cy="256779"/>
    <xdr:sp macro="" textlink="">
      <xdr:nvSpPr>
        <xdr:cNvPr id="1103" name="TextBox 2">
          <a:extLst>
            <a:ext uri="{FF2B5EF4-FFF2-40B4-BE49-F238E27FC236}">
              <a16:creationId xmlns="" xmlns:a16="http://schemas.microsoft.com/office/drawing/2014/main" id="{EE78F65D-03DC-41F6-BBF6-FD216A6DA918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40</xdr:row>
      <xdr:rowOff>0</xdr:rowOff>
    </xdr:from>
    <xdr:ext cx="0" cy="276225"/>
    <xdr:sp macro="" textlink="">
      <xdr:nvSpPr>
        <xdr:cNvPr id="1104" name="TextBox 1">
          <a:extLst>
            <a:ext uri="{FF2B5EF4-FFF2-40B4-BE49-F238E27FC236}">
              <a16:creationId xmlns="" xmlns:a16="http://schemas.microsoft.com/office/drawing/2014/main" id="{4481F03F-E2B0-481F-8EDC-A75696D4408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40</xdr:row>
      <xdr:rowOff>0</xdr:rowOff>
    </xdr:from>
    <xdr:ext cx="184731" cy="27171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20A7AF5E-882E-4289-9E24-ECD877057899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5AD8946E-DB82-48F1-A224-105FBACFDB6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40</xdr:row>
      <xdr:rowOff>0</xdr:rowOff>
    </xdr:from>
    <xdr:ext cx="192428" cy="27171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B73EDEE3-F786-47CC-BFB0-DD3C2A65F6B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40</xdr:row>
      <xdr:rowOff>0</xdr:rowOff>
    </xdr:from>
    <xdr:ext cx="184731" cy="271710"/>
    <xdr:sp macro="" textlink="">
      <xdr:nvSpPr>
        <xdr:cNvPr id="1108" name="TextBox 2">
          <a:extLst>
            <a:ext uri="{FF2B5EF4-FFF2-40B4-BE49-F238E27FC236}">
              <a16:creationId xmlns="" xmlns:a16="http://schemas.microsoft.com/office/drawing/2014/main" id="{A6F72462-7D2E-48B0-A1ED-115C9A3C1ED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showWhiteSpace="0" view="pageBreakPreview" topLeftCell="A31" zoomScaleNormal="100" zoomScaleSheetLayoutView="100" workbookViewId="0">
      <selection activeCell="A44" sqref="A44:K44"/>
    </sheetView>
  </sheetViews>
  <sheetFormatPr defaultRowHeight="12.75" x14ac:dyDescent="0.2"/>
  <cols>
    <col min="1" max="1" width="8.42578125" style="1" customWidth="1"/>
    <col min="2" max="2" width="57.28515625" style="1" customWidth="1"/>
    <col min="3" max="3" width="6.85546875" style="1" bestFit="1" customWidth="1"/>
    <col min="4" max="4" width="11.7109375" style="1" customWidth="1"/>
    <col min="5" max="5" width="15.28515625" style="1" customWidth="1"/>
    <col min="6" max="6" width="15.7109375" style="1" customWidth="1"/>
    <col min="7" max="7" width="15.28515625" style="1" customWidth="1"/>
    <col min="8" max="8" width="17.140625" style="1" customWidth="1"/>
    <col min="9" max="9" width="22.28515625" style="1" customWidth="1"/>
    <col min="10" max="10" width="21.85546875" style="1" customWidth="1"/>
    <col min="11" max="11" width="15.85546875" style="1" customWidth="1"/>
    <col min="12" max="12" width="27.7109375" style="1" customWidth="1"/>
    <col min="13" max="16384" width="9.140625" style="1"/>
  </cols>
  <sheetData>
    <row r="1" spans="1:12" ht="20.25" customHeight="1" x14ac:dyDescent="0.2">
      <c r="B1" s="44" t="s">
        <v>15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" customHeight="1" x14ac:dyDescent="0.2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75.75" customHeight="1" x14ac:dyDescent="0.2">
      <c r="A3" s="47" t="s">
        <v>0</v>
      </c>
      <c r="B3" s="48" t="s">
        <v>1</v>
      </c>
      <c r="C3" s="48" t="s">
        <v>2</v>
      </c>
      <c r="D3" s="50" t="s">
        <v>3</v>
      </c>
      <c r="E3" s="50" t="s">
        <v>4</v>
      </c>
      <c r="F3" s="52"/>
      <c r="G3" s="52"/>
      <c r="H3" s="53" t="s">
        <v>5</v>
      </c>
      <c r="I3" s="54"/>
      <c r="J3" s="55"/>
      <c r="K3" s="6"/>
      <c r="L3" s="2" t="s">
        <v>6</v>
      </c>
    </row>
    <row r="4" spans="1:12" ht="93.75" customHeight="1" x14ac:dyDescent="0.2">
      <c r="A4" s="48"/>
      <c r="B4" s="49"/>
      <c r="C4" s="49"/>
      <c r="D4" s="51"/>
      <c r="E4" s="7" t="s">
        <v>16</v>
      </c>
      <c r="F4" s="7" t="s">
        <v>17</v>
      </c>
      <c r="G4" s="7" t="s">
        <v>18</v>
      </c>
      <c r="H4" s="2" t="s">
        <v>7</v>
      </c>
      <c r="I4" s="2" t="s">
        <v>8</v>
      </c>
      <c r="J4" s="2" t="s">
        <v>9</v>
      </c>
      <c r="K4" s="2" t="s">
        <v>14</v>
      </c>
      <c r="L4" s="3" t="s">
        <v>10</v>
      </c>
    </row>
    <row r="5" spans="1:12" ht="30.75" customHeight="1" x14ac:dyDescent="0.2">
      <c r="A5" s="5">
        <v>1</v>
      </c>
      <c r="B5" s="5">
        <v>2</v>
      </c>
      <c r="C5" s="15">
        <v>3</v>
      </c>
      <c r="D5" s="5">
        <v>4</v>
      </c>
      <c r="E5" s="5">
        <v>5</v>
      </c>
      <c r="F5" s="5">
        <v>6</v>
      </c>
      <c r="G5" s="4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s="16" customFormat="1" ht="28.5" customHeight="1" x14ac:dyDescent="0.2">
      <c r="A6" s="4">
        <v>1</v>
      </c>
      <c r="B6" s="33" t="s">
        <v>35</v>
      </c>
      <c r="C6" s="17" t="s">
        <v>19</v>
      </c>
      <c r="D6" s="10">
        <v>1</v>
      </c>
      <c r="E6" s="35">
        <v>451</v>
      </c>
      <c r="F6" s="34">
        <v>451</v>
      </c>
      <c r="G6" s="36">
        <v>481</v>
      </c>
      <c r="H6" s="11">
        <f t="shared" ref="H6" si="0">(E6+F6+G6)/3</f>
        <v>461</v>
      </c>
      <c r="I6" s="12">
        <f>STDEV(E6:G6)</f>
        <v>17.320508075688775</v>
      </c>
      <c r="J6" s="12">
        <f t="shared" ref="J6" si="1">I6/H6*100</f>
        <v>3.7571601031862847</v>
      </c>
      <c r="K6" s="11">
        <f t="shared" ref="K6" si="2">ROUND(H6,2)</f>
        <v>461</v>
      </c>
      <c r="L6" s="13">
        <f t="shared" ref="L6" si="3">K6*D6</f>
        <v>461</v>
      </c>
    </row>
    <row r="7" spans="1:12" s="16" customFormat="1" ht="28.5" customHeight="1" x14ac:dyDescent="0.2">
      <c r="A7" s="4">
        <v>2</v>
      </c>
      <c r="B7" s="14" t="s">
        <v>36</v>
      </c>
      <c r="C7" s="17" t="s">
        <v>19</v>
      </c>
      <c r="D7" s="10">
        <v>3</v>
      </c>
      <c r="E7" s="35">
        <v>258</v>
      </c>
      <c r="F7" s="34">
        <v>267</v>
      </c>
      <c r="G7" s="36">
        <v>271</v>
      </c>
      <c r="H7" s="11">
        <f t="shared" ref="H7:H14" si="4">(E7+F7+G7)/3</f>
        <v>265.33333333333331</v>
      </c>
      <c r="I7" s="12">
        <f t="shared" ref="I7:I14" si="5">STDEV(E7:G7)</f>
        <v>6.6583281184793934</v>
      </c>
      <c r="J7" s="12">
        <f t="shared" ref="J7:J14" si="6">I7/H7*100</f>
        <v>2.5094201451555507</v>
      </c>
      <c r="K7" s="11">
        <f t="shared" ref="K7:K14" si="7">ROUND(H7,2)</f>
        <v>265.33</v>
      </c>
      <c r="L7" s="13">
        <f t="shared" ref="L7:L13" si="8">K7*D7</f>
        <v>795.99</v>
      </c>
    </row>
    <row r="8" spans="1:12" s="16" customFormat="1" ht="28.5" customHeight="1" x14ac:dyDescent="0.2">
      <c r="A8" s="4">
        <v>3</v>
      </c>
      <c r="B8" s="14" t="s">
        <v>23</v>
      </c>
      <c r="C8" s="17" t="s">
        <v>19</v>
      </c>
      <c r="D8" s="10">
        <v>1</v>
      </c>
      <c r="E8" s="35">
        <v>3351</v>
      </c>
      <c r="F8" s="34">
        <v>3252</v>
      </c>
      <c r="G8" s="36">
        <v>3325</v>
      </c>
      <c r="H8" s="11">
        <f t="shared" si="4"/>
        <v>3309.3333333333335</v>
      </c>
      <c r="I8" s="12">
        <f t="shared" si="5"/>
        <v>51.325757016661072</v>
      </c>
      <c r="J8" s="12">
        <f t="shared" si="6"/>
        <v>1.5509394747178002</v>
      </c>
      <c r="K8" s="11">
        <f>ROUND(H8,2)</f>
        <v>3309.33</v>
      </c>
      <c r="L8" s="13">
        <f t="shared" si="8"/>
        <v>3309.33</v>
      </c>
    </row>
    <row r="9" spans="1:12" s="16" customFormat="1" ht="28.5" customHeight="1" x14ac:dyDescent="0.2">
      <c r="A9" s="4">
        <v>4</v>
      </c>
      <c r="B9" s="33" t="s">
        <v>25</v>
      </c>
      <c r="C9" s="17" t="s">
        <v>19</v>
      </c>
      <c r="D9" s="10">
        <v>1</v>
      </c>
      <c r="E9" s="35">
        <v>920</v>
      </c>
      <c r="F9" s="34">
        <v>875</v>
      </c>
      <c r="G9" s="36">
        <v>988</v>
      </c>
      <c r="H9" s="11">
        <f t="shared" si="4"/>
        <v>927.66666666666663</v>
      </c>
      <c r="I9" s="12">
        <f t="shared" si="5"/>
        <v>56.888780381840967</v>
      </c>
      <c r="J9" s="12">
        <f t="shared" si="6"/>
        <v>6.1324592578340962</v>
      </c>
      <c r="K9" s="11">
        <f t="shared" si="7"/>
        <v>927.67</v>
      </c>
      <c r="L9" s="13">
        <f t="shared" si="8"/>
        <v>927.67</v>
      </c>
    </row>
    <row r="10" spans="1:12" s="16" customFormat="1" ht="28.5" customHeight="1" x14ac:dyDescent="0.2">
      <c r="A10" s="4">
        <v>5</v>
      </c>
      <c r="B10" s="14" t="s">
        <v>24</v>
      </c>
      <c r="C10" s="17" t="s">
        <v>19</v>
      </c>
      <c r="D10" s="10">
        <v>2</v>
      </c>
      <c r="E10" s="35">
        <v>1982</v>
      </c>
      <c r="F10" s="34">
        <v>1674</v>
      </c>
      <c r="G10" s="36">
        <v>1947</v>
      </c>
      <c r="H10" s="11">
        <f t="shared" si="4"/>
        <v>1867.6666666666667</v>
      </c>
      <c r="I10" s="12">
        <f t="shared" si="5"/>
        <v>168.63076034144345</v>
      </c>
      <c r="J10" s="12">
        <f t="shared" si="6"/>
        <v>9.0289537930453392</v>
      </c>
      <c r="K10" s="11">
        <f t="shared" si="7"/>
        <v>1867.67</v>
      </c>
      <c r="L10" s="13">
        <f t="shared" si="8"/>
        <v>3735.34</v>
      </c>
    </row>
    <row r="11" spans="1:12" s="16" customFormat="1" ht="28.5" customHeight="1" x14ac:dyDescent="0.2">
      <c r="A11" s="4">
        <v>6</v>
      </c>
      <c r="B11" s="14" t="s">
        <v>26</v>
      </c>
      <c r="C11" s="17" t="s">
        <v>19</v>
      </c>
      <c r="D11" s="10">
        <v>1</v>
      </c>
      <c r="E11" s="35">
        <v>486</v>
      </c>
      <c r="F11" s="34">
        <v>489</v>
      </c>
      <c r="G11" s="36">
        <v>620</v>
      </c>
      <c r="H11" s="11">
        <f t="shared" si="4"/>
        <v>531.66666666666663</v>
      </c>
      <c r="I11" s="12">
        <f t="shared" si="5"/>
        <v>76.513615346115458</v>
      </c>
      <c r="J11" s="12">
        <f t="shared" si="6"/>
        <v>14.391275613689428</v>
      </c>
      <c r="K11" s="11">
        <f t="shared" si="7"/>
        <v>531.66999999999996</v>
      </c>
      <c r="L11" s="13">
        <f t="shared" si="8"/>
        <v>531.66999999999996</v>
      </c>
    </row>
    <row r="12" spans="1:12" s="16" customFormat="1" ht="28.5" customHeight="1" x14ac:dyDescent="0.2">
      <c r="A12" s="4">
        <v>7</v>
      </c>
      <c r="B12" s="14" t="s">
        <v>27</v>
      </c>
      <c r="C12" s="17" t="s">
        <v>19</v>
      </c>
      <c r="D12" s="10">
        <v>1</v>
      </c>
      <c r="E12" s="35">
        <v>652</v>
      </c>
      <c r="F12" s="34">
        <v>652</v>
      </c>
      <c r="G12" s="36">
        <v>796</v>
      </c>
      <c r="H12" s="11">
        <f t="shared" si="4"/>
        <v>700</v>
      </c>
      <c r="I12" s="12">
        <f t="shared" si="5"/>
        <v>83.138438763306112</v>
      </c>
      <c r="J12" s="12">
        <f t="shared" si="6"/>
        <v>11.876919823329445</v>
      </c>
      <c r="K12" s="11">
        <f t="shared" si="7"/>
        <v>700</v>
      </c>
      <c r="L12" s="13">
        <f t="shared" si="8"/>
        <v>700</v>
      </c>
    </row>
    <row r="13" spans="1:12" s="16" customFormat="1" ht="28.5" customHeight="1" x14ac:dyDescent="0.2">
      <c r="A13" s="4">
        <v>8</v>
      </c>
      <c r="B13" s="14" t="s">
        <v>28</v>
      </c>
      <c r="C13" s="17" t="s">
        <v>19</v>
      </c>
      <c r="D13" s="10">
        <v>1</v>
      </c>
      <c r="E13" s="35">
        <v>1389</v>
      </c>
      <c r="F13" s="34">
        <v>1354</v>
      </c>
      <c r="G13" s="36">
        <v>1493</v>
      </c>
      <c r="H13" s="11">
        <f t="shared" si="4"/>
        <v>1412</v>
      </c>
      <c r="I13" s="12">
        <f t="shared" si="5"/>
        <v>72.297994439679997</v>
      </c>
      <c r="J13" s="12">
        <f t="shared" si="6"/>
        <v>5.1202545637167134</v>
      </c>
      <c r="K13" s="11">
        <f t="shared" si="7"/>
        <v>1412</v>
      </c>
      <c r="L13" s="13">
        <f t="shared" si="8"/>
        <v>1412</v>
      </c>
    </row>
    <row r="14" spans="1:12" s="16" customFormat="1" ht="28.5" customHeight="1" x14ac:dyDescent="0.2">
      <c r="A14" s="4">
        <v>9</v>
      </c>
      <c r="B14" s="14" t="s">
        <v>29</v>
      </c>
      <c r="C14" s="17" t="s">
        <v>19</v>
      </c>
      <c r="D14" s="10">
        <v>1</v>
      </c>
      <c r="E14" s="35">
        <v>759</v>
      </c>
      <c r="F14" s="34">
        <v>841</v>
      </c>
      <c r="G14" s="36">
        <v>830</v>
      </c>
      <c r="H14" s="11">
        <f t="shared" si="4"/>
        <v>810</v>
      </c>
      <c r="I14" s="12">
        <f t="shared" si="5"/>
        <v>44.50842616853577</v>
      </c>
      <c r="J14" s="12">
        <f t="shared" si="6"/>
        <v>5.4948674282142926</v>
      </c>
      <c r="K14" s="11">
        <f t="shared" si="7"/>
        <v>810</v>
      </c>
      <c r="L14" s="13">
        <f>K14*D14</f>
        <v>810</v>
      </c>
    </row>
    <row r="15" spans="1:12" s="16" customFormat="1" ht="28.5" customHeight="1" x14ac:dyDescent="0.2">
      <c r="A15" s="4">
        <v>10</v>
      </c>
      <c r="B15" s="14" t="s">
        <v>30</v>
      </c>
      <c r="C15" s="17" t="s">
        <v>19</v>
      </c>
      <c r="D15" s="10">
        <v>1</v>
      </c>
      <c r="E15" s="35">
        <v>1329</v>
      </c>
      <c r="F15" s="34">
        <v>1322</v>
      </c>
      <c r="G15" s="36">
        <v>1402</v>
      </c>
      <c r="H15" s="11">
        <f t="shared" ref="H15:H40" si="9">(E15+F15+G15)/3</f>
        <v>1351</v>
      </c>
      <c r="I15" s="12">
        <f t="shared" ref="I15:I40" si="10">STDEV(E15:G15)</f>
        <v>44.305755833751441</v>
      </c>
      <c r="J15" s="12">
        <f t="shared" ref="J15:J40" si="11">I15/H15*100</f>
        <v>3.2794785961326012</v>
      </c>
      <c r="K15" s="11">
        <f t="shared" ref="K15:K40" si="12">ROUND(H15,2)</f>
        <v>1351</v>
      </c>
      <c r="L15" s="13">
        <f t="shared" ref="L15:L40" si="13">K15*D15</f>
        <v>1351</v>
      </c>
    </row>
    <row r="16" spans="1:12" s="16" customFormat="1" ht="28.5" customHeight="1" x14ac:dyDescent="0.2">
      <c r="A16" s="4">
        <v>11</v>
      </c>
      <c r="B16" s="14" t="s">
        <v>31</v>
      </c>
      <c r="C16" s="17" t="s">
        <v>19</v>
      </c>
      <c r="D16" s="10">
        <v>1</v>
      </c>
      <c r="E16" s="35">
        <v>5403</v>
      </c>
      <c r="F16" s="34">
        <v>4586</v>
      </c>
      <c r="G16" s="36">
        <v>5539</v>
      </c>
      <c r="H16" s="11">
        <f t="shared" si="9"/>
        <v>5176</v>
      </c>
      <c r="I16" s="12">
        <f t="shared" si="10"/>
        <v>515.45998874791439</v>
      </c>
      <c r="J16" s="12">
        <f t="shared" si="11"/>
        <v>9.9586551149133378</v>
      </c>
      <c r="K16" s="11">
        <f t="shared" si="12"/>
        <v>5176</v>
      </c>
      <c r="L16" s="13">
        <f t="shared" si="13"/>
        <v>5176</v>
      </c>
    </row>
    <row r="17" spans="1:12" s="16" customFormat="1" ht="28.5" customHeight="1" x14ac:dyDescent="0.2">
      <c r="A17" s="4">
        <v>12</v>
      </c>
      <c r="B17" s="14" t="s">
        <v>37</v>
      </c>
      <c r="C17" s="17" t="s">
        <v>19</v>
      </c>
      <c r="D17" s="10">
        <v>1</v>
      </c>
      <c r="E17" s="35">
        <v>9892</v>
      </c>
      <c r="F17" s="34">
        <v>6340</v>
      </c>
      <c r="G17" s="36">
        <v>6852</v>
      </c>
      <c r="H17" s="11">
        <f t="shared" si="9"/>
        <v>7694.666666666667</v>
      </c>
      <c r="I17" s="12">
        <f t="shared" si="10"/>
        <v>1920.0888868313698</v>
      </c>
      <c r="J17" s="12">
        <f t="shared" si="11"/>
        <v>24.953503121183974</v>
      </c>
      <c r="K17" s="11">
        <f t="shared" si="12"/>
        <v>7694.67</v>
      </c>
      <c r="L17" s="13">
        <f t="shared" si="13"/>
        <v>7694.67</v>
      </c>
    </row>
    <row r="18" spans="1:12" s="16" customFormat="1" ht="28.5" customHeight="1" x14ac:dyDescent="0.2">
      <c r="A18" s="4">
        <v>13</v>
      </c>
      <c r="B18" s="14" t="s">
        <v>32</v>
      </c>
      <c r="C18" s="17" t="s">
        <v>19</v>
      </c>
      <c r="D18" s="10">
        <v>1</v>
      </c>
      <c r="E18" s="35">
        <v>1233</v>
      </c>
      <c r="F18" s="34">
        <v>1359</v>
      </c>
      <c r="G18" s="36">
        <v>1290</v>
      </c>
      <c r="H18" s="11">
        <f t="shared" si="9"/>
        <v>1294</v>
      </c>
      <c r="I18" s="12">
        <f t="shared" si="10"/>
        <v>63.095166217389426</v>
      </c>
      <c r="J18" s="12">
        <f t="shared" si="11"/>
        <v>4.8759788421475605</v>
      </c>
      <c r="K18" s="11">
        <f t="shared" si="12"/>
        <v>1294</v>
      </c>
      <c r="L18" s="13">
        <f t="shared" si="13"/>
        <v>1294</v>
      </c>
    </row>
    <row r="19" spans="1:12" s="16" customFormat="1" ht="28.5" customHeight="1" x14ac:dyDescent="0.2">
      <c r="A19" s="4">
        <v>14</v>
      </c>
      <c r="B19" s="14" t="s">
        <v>21</v>
      </c>
      <c r="C19" s="17" t="s">
        <v>19</v>
      </c>
      <c r="D19" s="10">
        <v>1</v>
      </c>
      <c r="E19" s="35">
        <v>5128</v>
      </c>
      <c r="F19" s="34">
        <v>5212</v>
      </c>
      <c r="G19" s="36">
        <v>5130</v>
      </c>
      <c r="H19" s="11">
        <f t="shared" si="9"/>
        <v>5156.666666666667</v>
      </c>
      <c r="I19" s="12">
        <f t="shared" si="10"/>
        <v>47.93050524804984</v>
      </c>
      <c r="J19" s="12">
        <f t="shared" si="11"/>
        <v>0.92948620390529735</v>
      </c>
      <c r="K19" s="11">
        <f t="shared" si="12"/>
        <v>5156.67</v>
      </c>
      <c r="L19" s="13">
        <f t="shared" si="13"/>
        <v>5156.67</v>
      </c>
    </row>
    <row r="20" spans="1:12" s="16" customFormat="1" ht="28.5" customHeight="1" x14ac:dyDescent="0.2">
      <c r="A20" s="4">
        <v>15</v>
      </c>
      <c r="B20" s="14" t="s">
        <v>38</v>
      </c>
      <c r="C20" s="17" t="s">
        <v>19</v>
      </c>
      <c r="D20" s="10">
        <v>1</v>
      </c>
      <c r="E20" s="35">
        <v>3698</v>
      </c>
      <c r="F20" s="34">
        <v>3851</v>
      </c>
      <c r="G20" s="36">
        <v>3802</v>
      </c>
      <c r="H20" s="11">
        <f t="shared" si="9"/>
        <v>3783.6666666666665</v>
      </c>
      <c r="I20" s="12">
        <f t="shared" si="10"/>
        <v>78.130233158063305</v>
      </c>
      <c r="J20" s="12">
        <f t="shared" si="11"/>
        <v>2.0649343623838421</v>
      </c>
      <c r="K20" s="11">
        <f t="shared" si="12"/>
        <v>3783.67</v>
      </c>
      <c r="L20" s="13">
        <f t="shared" si="13"/>
        <v>3783.67</v>
      </c>
    </row>
    <row r="21" spans="1:12" s="16" customFormat="1" ht="28.5" customHeight="1" x14ac:dyDescent="0.2">
      <c r="A21" s="4">
        <v>16</v>
      </c>
      <c r="B21" s="14" t="s">
        <v>33</v>
      </c>
      <c r="C21" s="17" t="s">
        <v>19</v>
      </c>
      <c r="D21" s="10">
        <v>1</v>
      </c>
      <c r="E21" s="35">
        <v>357</v>
      </c>
      <c r="F21" s="34">
        <v>389</v>
      </c>
      <c r="G21" s="36">
        <v>378</v>
      </c>
      <c r="H21" s="11">
        <f t="shared" si="9"/>
        <v>374.66666666666669</v>
      </c>
      <c r="I21" s="12">
        <f t="shared" si="10"/>
        <v>16.258331197676263</v>
      </c>
      <c r="J21" s="12">
        <f t="shared" si="11"/>
        <v>4.3394122413726679</v>
      </c>
      <c r="K21" s="11">
        <f t="shared" si="12"/>
        <v>374.67</v>
      </c>
      <c r="L21" s="13">
        <f t="shared" si="13"/>
        <v>374.67</v>
      </c>
    </row>
    <row r="22" spans="1:12" s="16" customFormat="1" ht="28.5" customHeight="1" x14ac:dyDescent="0.2">
      <c r="A22" s="4">
        <v>17</v>
      </c>
      <c r="B22" s="14" t="s">
        <v>39</v>
      </c>
      <c r="C22" s="17" t="s">
        <v>19</v>
      </c>
      <c r="D22" s="10">
        <v>1</v>
      </c>
      <c r="E22" s="35">
        <v>269</v>
      </c>
      <c r="F22" s="34">
        <v>235</v>
      </c>
      <c r="G22" s="36">
        <v>243</v>
      </c>
      <c r="H22" s="11">
        <f t="shared" si="9"/>
        <v>249</v>
      </c>
      <c r="I22" s="12">
        <f t="shared" si="10"/>
        <v>17.776388834631177</v>
      </c>
      <c r="J22" s="12">
        <f t="shared" si="11"/>
        <v>7.1391119817795889</v>
      </c>
      <c r="K22" s="11">
        <f t="shared" si="12"/>
        <v>249</v>
      </c>
      <c r="L22" s="13">
        <f t="shared" si="13"/>
        <v>249</v>
      </c>
    </row>
    <row r="23" spans="1:12" s="16" customFormat="1" ht="28.5" customHeight="1" x14ac:dyDescent="0.2">
      <c r="A23" s="4">
        <v>18</v>
      </c>
      <c r="B23" s="14" t="s">
        <v>34</v>
      </c>
      <c r="C23" s="17" t="s">
        <v>19</v>
      </c>
      <c r="D23" s="10">
        <v>1</v>
      </c>
      <c r="E23" s="35">
        <v>782</v>
      </c>
      <c r="F23" s="34">
        <v>792</v>
      </c>
      <c r="G23" s="36">
        <v>893</v>
      </c>
      <c r="H23" s="11">
        <f t="shared" si="9"/>
        <v>822.33333333333337</v>
      </c>
      <c r="I23" s="12">
        <f t="shared" si="10"/>
        <v>61.403040098462007</v>
      </c>
      <c r="J23" s="12">
        <f t="shared" si="11"/>
        <v>7.4669282649122826</v>
      </c>
      <c r="K23" s="11">
        <f t="shared" si="12"/>
        <v>822.33</v>
      </c>
      <c r="L23" s="13">
        <f t="shared" si="13"/>
        <v>822.33</v>
      </c>
    </row>
    <row r="24" spans="1:12" s="16" customFormat="1" ht="28.5" customHeight="1" x14ac:dyDescent="0.2">
      <c r="A24" s="4">
        <v>19</v>
      </c>
      <c r="B24" s="14" t="s">
        <v>55</v>
      </c>
      <c r="C24" s="17" t="s">
        <v>19</v>
      </c>
      <c r="D24" s="10">
        <v>1</v>
      </c>
      <c r="E24" s="35">
        <v>709</v>
      </c>
      <c r="F24" s="34">
        <v>730</v>
      </c>
      <c r="G24" s="36">
        <v>735</v>
      </c>
      <c r="H24" s="11">
        <f t="shared" si="9"/>
        <v>724.66666666666663</v>
      </c>
      <c r="I24" s="12">
        <f t="shared" si="10"/>
        <v>13.796134724383252</v>
      </c>
      <c r="J24" s="12">
        <f t="shared" si="11"/>
        <v>1.903790440347275</v>
      </c>
      <c r="K24" s="11">
        <f t="shared" si="12"/>
        <v>724.67</v>
      </c>
      <c r="L24" s="13">
        <f t="shared" si="13"/>
        <v>724.67</v>
      </c>
    </row>
    <row r="25" spans="1:12" s="16" customFormat="1" ht="28.5" customHeight="1" x14ac:dyDescent="0.2">
      <c r="A25" s="4">
        <v>20</v>
      </c>
      <c r="B25" s="14" t="s">
        <v>40</v>
      </c>
      <c r="C25" s="17" t="s">
        <v>19</v>
      </c>
      <c r="D25" s="10">
        <v>1</v>
      </c>
      <c r="E25" s="35">
        <v>875</v>
      </c>
      <c r="F25" s="34">
        <v>785</v>
      </c>
      <c r="G25" s="36">
        <v>951</v>
      </c>
      <c r="H25" s="11">
        <f t="shared" si="9"/>
        <v>870.33333333333337</v>
      </c>
      <c r="I25" s="12">
        <f t="shared" si="10"/>
        <v>83.09833532227546</v>
      </c>
      <c r="J25" s="12">
        <f t="shared" si="11"/>
        <v>9.5478746061595707</v>
      </c>
      <c r="K25" s="11">
        <f t="shared" si="12"/>
        <v>870.33</v>
      </c>
      <c r="L25" s="13">
        <f t="shared" si="13"/>
        <v>870.33</v>
      </c>
    </row>
    <row r="26" spans="1:12" s="16" customFormat="1" ht="28.5" customHeight="1" x14ac:dyDescent="0.2">
      <c r="A26" s="4">
        <v>21</v>
      </c>
      <c r="B26" s="14" t="s">
        <v>41</v>
      </c>
      <c r="C26" s="17" t="s">
        <v>19</v>
      </c>
      <c r="D26" s="10">
        <v>2</v>
      </c>
      <c r="E26" s="35">
        <v>596</v>
      </c>
      <c r="F26" s="34">
        <v>570</v>
      </c>
      <c r="G26" s="36">
        <v>682</v>
      </c>
      <c r="H26" s="11">
        <f t="shared" si="9"/>
        <v>616</v>
      </c>
      <c r="I26" s="12">
        <f t="shared" si="10"/>
        <v>58.617403559011379</v>
      </c>
      <c r="J26" s="12">
        <f t="shared" si="11"/>
        <v>9.5158122660732758</v>
      </c>
      <c r="K26" s="11">
        <f t="shared" si="12"/>
        <v>616</v>
      </c>
      <c r="L26" s="13">
        <f t="shared" si="13"/>
        <v>1232</v>
      </c>
    </row>
    <row r="27" spans="1:12" s="16" customFormat="1" ht="28.5" customHeight="1" x14ac:dyDescent="0.2">
      <c r="A27" s="4">
        <v>22</v>
      </c>
      <c r="B27" s="14" t="s">
        <v>42</v>
      </c>
      <c r="C27" s="17" t="s">
        <v>19</v>
      </c>
      <c r="D27" s="10">
        <v>2</v>
      </c>
      <c r="E27" s="35">
        <v>932</v>
      </c>
      <c r="F27" s="34">
        <v>934</v>
      </c>
      <c r="G27" s="36">
        <v>985</v>
      </c>
      <c r="H27" s="11">
        <f t="shared" si="9"/>
        <v>950.33333333333337</v>
      </c>
      <c r="I27" s="12">
        <f t="shared" si="10"/>
        <v>30.038863715748857</v>
      </c>
      <c r="J27" s="12">
        <f t="shared" si="11"/>
        <v>3.1608765747894272</v>
      </c>
      <c r="K27" s="11">
        <f t="shared" si="12"/>
        <v>950.33</v>
      </c>
      <c r="L27" s="13">
        <f t="shared" si="13"/>
        <v>1900.66</v>
      </c>
    </row>
    <row r="28" spans="1:12" s="16" customFormat="1" ht="28.5" customHeight="1" x14ac:dyDescent="0.2">
      <c r="A28" s="4">
        <v>23</v>
      </c>
      <c r="B28" s="14" t="s">
        <v>43</v>
      </c>
      <c r="C28" s="17" t="s">
        <v>19</v>
      </c>
      <c r="D28" s="10">
        <v>2</v>
      </c>
      <c r="E28" s="35">
        <v>978</v>
      </c>
      <c r="F28" s="34">
        <v>971</v>
      </c>
      <c r="G28" s="36">
        <v>996</v>
      </c>
      <c r="H28" s="11">
        <f t="shared" si="9"/>
        <v>981.66666666666663</v>
      </c>
      <c r="I28" s="12">
        <f t="shared" si="10"/>
        <v>12.897028081435403</v>
      </c>
      <c r="J28" s="12">
        <f t="shared" si="11"/>
        <v>1.3137889386861192</v>
      </c>
      <c r="K28" s="11">
        <f t="shared" si="12"/>
        <v>981.67</v>
      </c>
      <c r="L28" s="13">
        <f t="shared" si="13"/>
        <v>1963.34</v>
      </c>
    </row>
    <row r="29" spans="1:12" s="16" customFormat="1" ht="28.5" customHeight="1" x14ac:dyDescent="0.2">
      <c r="A29" s="4">
        <v>24</v>
      </c>
      <c r="B29" s="14" t="s">
        <v>44</v>
      </c>
      <c r="C29" s="17" t="s">
        <v>19</v>
      </c>
      <c r="D29" s="10">
        <v>1</v>
      </c>
      <c r="E29" s="35">
        <v>2674</v>
      </c>
      <c r="F29" s="34">
        <v>2836</v>
      </c>
      <c r="G29" s="36">
        <v>2865</v>
      </c>
      <c r="H29" s="11">
        <f t="shared" si="9"/>
        <v>2791.6666666666665</v>
      </c>
      <c r="I29" s="12">
        <f t="shared" si="10"/>
        <v>102.92877796483029</v>
      </c>
      <c r="J29" s="12">
        <f t="shared" si="11"/>
        <v>3.6870010017252643</v>
      </c>
      <c r="K29" s="11">
        <f t="shared" si="12"/>
        <v>2791.67</v>
      </c>
      <c r="L29" s="13">
        <f t="shared" si="13"/>
        <v>2791.67</v>
      </c>
    </row>
    <row r="30" spans="1:12" s="16" customFormat="1" ht="28.5" customHeight="1" x14ac:dyDescent="0.2">
      <c r="A30" s="4">
        <v>25</v>
      </c>
      <c r="B30" s="14" t="s">
        <v>45</v>
      </c>
      <c r="C30" s="17" t="s">
        <v>19</v>
      </c>
      <c r="D30" s="10">
        <v>1</v>
      </c>
      <c r="E30" s="35">
        <v>1849</v>
      </c>
      <c r="F30" s="34">
        <v>1898</v>
      </c>
      <c r="G30" s="36">
        <v>1970</v>
      </c>
      <c r="H30" s="11">
        <f t="shared" si="9"/>
        <v>1905.6666666666667</v>
      </c>
      <c r="I30" s="12">
        <f t="shared" si="10"/>
        <v>60.863234660452719</v>
      </c>
      <c r="J30" s="12">
        <f t="shared" si="11"/>
        <v>3.1938027633611714</v>
      </c>
      <c r="K30" s="11">
        <f t="shared" si="12"/>
        <v>1905.67</v>
      </c>
      <c r="L30" s="13">
        <f t="shared" si="13"/>
        <v>1905.67</v>
      </c>
    </row>
    <row r="31" spans="1:12" s="16" customFormat="1" ht="28.5" customHeight="1" x14ac:dyDescent="0.2">
      <c r="A31" s="4">
        <v>26</v>
      </c>
      <c r="B31" s="14" t="s">
        <v>46</v>
      </c>
      <c r="C31" s="17" t="s">
        <v>19</v>
      </c>
      <c r="D31" s="10">
        <v>1</v>
      </c>
      <c r="E31" s="35">
        <v>12896</v>
      </c>
      <c r="F31" s="34">
        <v>12135</v>
      </c>
      <c r="G31" s="36">
        <v>12785</v>
      </c>
      <c r="H31" s="11">
        <f t="shared" si="9"/>
        <v>12605.333333333334</v>
      </c>
      <c r="I31" s="12">
        <f t="shared" si="10"/>
        <v>411.08433846758663</v>
      </c>
      <c r="J31" s="12">
        <f t="shared" si="11"/>
        <v>3.2611937153658768</v>
      </c>
      <c r="K31" s="11">
        <f t="shared" si="12"/>
        <v>12605.33</v>
      </c>
      <c r="L31" s="13">
        <f t="shared" si="13"/>
        <v>12605.33</v>
      </c>
    </row>
    <row r="32" spans="1:12" s="16" customFormat="1" ht="28.5" customHeight="1" x14ac:dyDescent="0.2">
      <c r="A32" s="4">
        <v>27</v>
      </c>
      <c r="B32" s="14" t="s">
        <v>47</v>
      </c>
      <c r="C32" s="17" t="s">
        <v>20</v>
      </c>
      <c r="D32" s="10">
        <v>5</v>
      </c>
      <c r="E32" s="35">
        <v>560</v>
      </c>
      <c r="F32" s="34">
        <v>560</v>
      </c>
      <c r="G32" s="36">
        <v>560</v>
      </c>
      <c r="H32" s="11">
        <f t="shared" si="9"/>
        <v>560</v>
      </c>
      <c r="I32" s="12">
        <f t="shared" si="10"/>
        <v>0</v>
      </c>
      <c r="J32" s="12">
        <f t="shared" si="11"/>
        <v>0</v>
      </c>
      <c r="K32" s="11">
        <f t="shared" si="12"/>
        <v>560</v>
      </c>
      <c r="L32" s="13">
        <f t="shared" si="13"/>
        <v>2800</v>
      </c>
    </row>
    <row r="33" spans="1:13" s="16" customFormat="1" ht="28.5" customHeight="1" x14ac:dyDescent="0.2">
      <c r="A33" s="4">
        <v>28</v>
      </c>
      <c r="B33" s="14" t="s">
        <v>49</v>
      </c>
      <c r="C33" s="17" t="s">
        <v>19</v>
      </c>
      <c r="D33" s="10">
        <v>2</v>
      </c>
      <c r="E33" s="35">
        <v>900</v>
      </c>
      <c r="F33" s="34">
        <v>900</v>
      </c>
      <c r="G33" s="36">
        <v>900</v>
      </c>
      <c r="H33" s="11">
        <f t="shared" si="9"/>
        <v>900</v>
      </c>
      <c r="I33" s="12">
        <f t="shared" si="10"/>
        <v>0</v>
      </c>
      <c r="J33" s="12">
        <f t="shared" si="11"/>
        <v>0</v>
      </c>
      <c r="K33" s="11">
        <f t="shared" si="12"/>
        <v>900</v>
      </c>
      <c r="L33" s="13">
        <f t="shared" si="13"/>
        <v>1800</v>
      </c>
    </row>
    <row r="34" spans="1:13" s="16" customFormat="1" ht="28.5" customHeight="1" x14ac:dyDescent="0.2">
      <c r="A34" s="4">
        <v>29</v>
      </c>
      <c r="B34" s="14" t="s">
        <v>50</v>
      </c>
      <c r="C34" s="17" t="s">
        <v>19</v>
      </c>
      <c r="D34" s="10">
        <v>2</v>
      </c>
      <c r="E34" s="35">
        <v>900</v>
      </c>
      <c r="F34" s="34">
        <v>900</v>
      </c>
      <c r="G34" s="36">
        <v>900</v>
      </c>
      <c r="H34" s="11">
        <f t="shared" si="9"/>
        <v>900</v>
      </c>
      <c r="I34" s="12">
        <f t="shared" si="10"/>
        <v>0</v>
      </c>
      <c r="J34" s="12">
        <f t="shared" si="11"/>
        <v>0</v>
      </c>
      <c r="K34" s="11">
        <f t="shared" si="12"/>
        <v>900</v>
      </c>
      <c r="L34" s="13">
        <f t="shared" si="13"/>
        <v>1800</v>
      </c>
    </row>
    <row r="35" spans="1:13" s="16" customFormat="1" ht="28.5" customHeight="1" x14ac:dyDescent="0.2">
      <c r="A35" s="4">
        <v>30</v>
      </c>
      <c r="B35" s="14" t="s">
        <v>48</v>
      </c>
      <c r="C35" s="17" t="s">
        <v>20</v>
      </c>
      <c r="D35" s="10">
        <v>2</v>
      </c>
      <c r="E35" s="35">
        <v>1000</v>
      </c>
      <c r="F35" s="34">
        <v>1000</v>
      </c>
      <c r="G35" s="36">
        <v>1000</v>
      </c>
      <c r="H35" s="11">
        <f t="shared" si="9"/>
        <v>1000</v>
      </c>
      <c r="I35" s="12">
        <f t="shared" si="10"/>
        <v>0</v>
      </c>
      <c r="J35" s="12">
        <f t="shared" si="11"/>
        <v>0</v>
      </c>
      <c r="K35" s="11">
        <f t="shared" si="12"/>
        <v>1000</v>
      </c>
      <c r="L35" s="13">
        <f t="shared" si="13"/>
        <v>2000</v>
      </c>
    </row>
    <row r="36" spans="1:13" s="16" customFormat="1" ht="28.5" customHeight="1" x14ac:dyDescent="0.2">
      <c r="A36" s="4">
        <v>31</v>
      </c>
      <c r="B36" s="14" t="s">
        <v>51</v>
      </c>
      <c r="C36" s="17" t="s">
        <v>19</v>
      </c>
      <c r="D36" s="10">
        <v>1</v>
      </c>
      <c r="E36" s="35">
        <v>405</v>
      </c>
      <c r="F36" s="34">
        <v>475</v>
      </c>
      <c r="G36" s="36">
        <v>475</v>
      </c>
      <c r="H36" s="11">
        <f t="shared" si="9"/>
        <v>451.66666666666669</v>
      </c>
      <c r="I36" s="12">
        <f t="shared" si="10"/>
        <v>40.414518843273804</v>
      </c>
      <c r="J36" s="12">
        <f t="shared" si="11"/>
        <v>8.9478639505403237</v>
      </c>
      <c r="K36" s="11">
        <f t="shared" si="12"/>
        <v>451.67</v>
      </c>
      <c r="L36" s="13">
        <f t="shared" si="13"/>
        <v>451.67</v>
      </c>
    </row>
    <row r="37" spans="1:13" s="16" customFormat="1" ht="28.5" customHeight="1" x14ac:dyDescent="0.2">
      <c r="A37" s="4">
        <v>32</v>
      </c>
      <c r="B37" s="14" t="s">
        <v>52</v>
      </c>
      <c r="C37" s="17" t="s">
        <v>53</v>
      </c>
      <c r="D37" s="10">
        <v>650</v>
      </c>
      <c r="E37" s="35">
        <v>2</v>
      </c>
      <c r="F37" s="34">
        <v>1.5</v>
      </c>
      <c r="G37" s="36">
        <v>0.61</v>
      </c>
      <c r="H37" s="11">
        <f t="shared" si="9"/>
        <v>1.37</v>
      </c>
      <c r="I37" s="12">
        <f t="shared" si="10"/>
        <v>0.70405965656327685</v>
      </c>
      <c r="J37" s="12">
        <f t="shared" si="11"/>
        <v>51.391215807538451</v>
      </c>
      <c r="K37" s="11">
        <f t="shared" si="12"/>
        <v>1.37</v>
      </c>
      <c r="L37" s="13">
        <f t="shared" si="13"/>
        <v>890.50000000000011</v>
      </c>
    </row>
    <row r="38" spans="1:13" s="16" customFormat="1" ht="28.5" customHeight="1" x14ac:dyDescent="0.2">
      <c r="A38" s="4">
        <v>33</v>
      </c>
      <c r="B38" s="14" t="s">
        <v>54</v>
      </c>
      <c r="C38" s="17" t="s">
        <v>19</v>
      </c>
      <c r="D38" s="10">
        <v>2</v>
      </c>
      <c r="E38" s="35">
        <v>4393</v>
      </c>
      <c r="F38" s="34">
        <v>4393</v>
      </c>
      <c r="G38" s="36">
        <v>4393</v>
      </c>
      <c r="H38" s="11">
        <f t="shared" si="9"/>
        <v>4393</v>
      </c>
      <c r="I38" s="12">
        <f t="shared" si="10"/>
        <v>0</v>
      </c>
      <c r="J38" s="12">
        <f t="shared" si="11"/>
        <v>0</v>
      </c>
      <c r="K38" s="11">
        <f t="shared" si="12"/>
        <v>4393</v>
      </c>
      <c r="L38" s="13">
        <f t="shared" si="13"/>
        <v>8786</v>
      </c>
    </row>
    <row r="39" spans="1:13" s="16" customFormat="1" ht="28.5" customHeight="1" x14ac:dyDescent="0.2">
      <c r="A39" s="4">
        <v>34</v>
      </c>
      <c r="B39" s="14" t="s">
        <v>22</v>
      </c>
      <c r="C39" s="17" t="s">
        <v>19</v>
      </c>
      <c r="D39" s="10">
        <v>6</v>
      </c>
      <c r="E39" s="35">
        <v>401</v>
      </c>
      <c r="F39" s="34">
        <v>401</v>
      </c>
      <c r="G39" s="36">
        <v>401</v>
      </c>
      <c r="H39" s="11">
        <f t="shared" si="9"/>
        <v>401</v>
      </c>
      <c r="I39" s="12">
        <f t="shared" si="10"/>
        <v>0</v>
      </c>
      <c r="J39" s="12">
        <f t="shared" si="11"/>
        <v>0</v>
      </c>
      <c r="K39" s="11">
        <f t="shared" si="12"/>
        <v>401</v>
      </c>
      <c r="L39" s="13">
        <f t="shared" si="13"/>
        <v>2406</v>
      </c>
    </row>
    <row r="40" spans="1:13" s="59" customFormat="1" ht="28.5" customHeight="1" x14ac:dyDescent="0.2">
      <c r="A40" s="4">
        <v>35</v>
      </c>
      <c r="B40" s="14" t="s">
        <v>64</v>
      </c>
      <c r="C40" s="17" t="s">
        <v>19</v>
      </c>
      <c r="D40" s="56">
        <v>1</v>
      </c>
      <c r="E40" s="35">
        <v>900</v>
      </c>
      <c r="F40" s="34">
        <v>900</v>
      </c>
      <c r="G40" s="36">
        <v>900</v>
      </c>
      <c r="H40" s="11">
        <f t="shared" si="9"/>
        <v>900</v>
      </c>
      <c r="I40" s="12">
        <f t="shared" si="10"/>
        <v>0</v>
      </c>
      <c r="J40" s="57">
        <f t="shared" si="11"/>
        <v>0</v>
      </c>
      <c r="K40" s="58">
        <f t="shared" si="12"/>
        <v>900</v>
      </c>
      <c r="L40" s="13">
        <f t="shared" si="13"/>
        <v>900</v>
      </c>
    </row>
    <row r="41" spans="1:13" ht="28.5" customHeight="1" x14ac:dyDescent="0.2">
      <c r="A41" s="38" t="s">
        <v>61</v>
      </c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19">
        <f>SUM(L6:L40)</f>
        <v>84412.849999999991</v>
      </c>
    </row>
    <row r="42" spans="1:13" ht="54" customHeight="1" x14ac:dyDescent="0.2">
      <c r="A42" s="4">
        <v>1</v>
      </c>
      <c r="B42" s="23" t="s">
        <v>56</v>
      </c>
      <c r="C42" s="20" t="s">
        <v>57</v>
      </c>
      <c r="D42" s="21">
        <v>1</v>
      </c>
      <c r="E42" s="24">
        <v>108188.1</v>
      </c>
      <c r="F42" s="25">
        <v>122196.2</v>
      </c>
      <c r="G42" s="24">
        <v>115635.92</v>
      </c>
      <c r="H42" s="11">
        <f t="shared" ref="H42" si="14">(E42+F42+G42)/3</f>
        <v>115340.07333333332</v>
      </c>
      <c r="I42" s="12">
        <f t="shared" ref="I42" si="15">STDEV(E42:G42)</f>
        <v>7008.7345748097259</v>
      </c>
      <c r="J42" s="12">
        <f t="shared" ref="J42" si="16">I42/H42*100</f>
        <v>6.0765823813501942</v>
      </c>
      <c r="K42" s="11">
        <f t="shared" ref="K42" si="17">ROUND(H42,2)</f>
        <v>115340.07</v>
      </c>
      <c r="L42" s="26">
        <f t="shared" ref="L42" si="18">K42*D42</f>
        <v>115340.07</v>
      </c>
    </row>
    <row r="43" spans="1:13" ht="28.5" customHeight="1" x14ac:dyDescent="0.2">
      <c r="A43" s="41" t="s">
        <v>58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22">
        <f>SUM(L42:L42)</f>
        <v>115340.07</v>
      </c>
    </row>
    <row r="44" spans="1:13" ht="28.5" customHeight="1" x14ac:dyDescent="0.2">
      <c r="A44" s="41" t="s">
        <v>60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37">
        <f>L41+L43</f>
        <v>199752.91999999998</v>
      </c>
      <c r="M44" s="27"/>
    </row>
    <row r="45" spans="1:13" ht="24" customHeight="1" x14ac:dyDescent="0.2">
      <c r="A45" s="28"/>
      <c r="B45" s="29"/>
      <c r="C45" s="30"/>
      <c r="D45" s="29"/>
      <c r="E45" s="29"/>
      <c r="F45" s="29"/>
      <c r="G45" s="29"/>
      <c r="H45" s="29"/>
      <c r="I45" s="29"/>
      <c r="J45" s="31"/>
      <c r="K45" s="32"/>
      <c r="L45" s="18"/>
    </row>
    <row r="46" spans="1:13" ht="103.5" customHeight="1" x14ac:dyDescent="0.2">
      <c r="B46" s="42" t="s">
        <v>59</v>
      </c>
      <c r="C46" s="42"/>
      <c r="D46" s="42"/>
      <c r="E46" s="42"/>
      <c r="F46" s="42"/>
      <c r="G46" s="42"/>
      <c r="H46" s="42"/>
      <c r="I46" s="42"/>
      <c r="J46" s="42"/>
      <c r="K46" s="42"/>
    </row>
    <row r="47" spans="1:13" ht="74.25" customHeight="1" x14ac:dyDescent="0.2">
      <c r="B47" s="42" t="s">
        <v>63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3" ht="57.75" customHeight="1" x14ac:dyDescent="0.2">
      <c r="B48" s="42" t="s">
        <v>11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2:12" ht="54" customHeight="1" x14ac:dyDescent="0.2">
      <c r="B49" s="42" t="s">
        <v>62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2:12" ht="30" customHeight="1" x14ac:dyDescent="0.2">
      <c r="B50" s="43" t="s">
        <v>12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2:12" ht="26.25" customHeight="1" x14ac:dyDescent="0.2"/>
    <row r="52" spans="2:12" ht="21.75" customHeight="1" x14ac:dyDescent="0.2">
      <c r="C52" s="9"/>
    </row>
    <row r="53" spans="2:12" ht="18" customHeight="1" x14ac:dyDescent="0.2">
      <c r="C53" s="9"/>
    </row>
    <row r="54" spans="2:12" x14ac:dyDescent="0.2">
      <c r="C54" s="9"/>
    </row>
  </sheetData>
  <mergeCells count="16">
    <mergeCell ref="B49:L49"/>
    <mergeCell ref="B50:L50"/>
    <mergeCell ref="B46:K46"/>
    <mergeCell ref="B1:L1"/>
    <mergeCell ref="A2:L2"/>
    <mergeCell ref="A3:A4"/>
    <mergeCell ref="B3:B4"/>
    <mergeCell ref="C3:C4"/>
    <mergeCell ref="D3:D4"/>
    <mergeCell ref="E3:G3"/>
    <mergeCell ref="H3:J3"/>
    <mergeCell ref="A41:K41"/>
    <mergeCell ref="A43:K43"/>
    <mergeCell ref="A44:K44"/>
    <mergeCell ref="B47:L47"/>
    <mergeCell ref="B48:L48"/>
  </mergeCells>
  <pageMargins left="0.23622047244094491" right="0.23622047244094491" top="0.74803149606299213" bottom="0.74803149606299213" header="0.31496062992125984" footer="0.31496062992125984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J22" sqref="J22"/>
    </sheetView>
  </sheetViews>
  <sheetFormatPr defaultRowHeight="15" x14ac:dyDescent="0.25"/>
  <sheetData>
    <row r="2" spans="1:1" x14ac:dyDescent="0.25">
      <c r="A2" s="8"/>
    </row>
    <row r="3" spans="1:1" x14ac:dyDescent="0.25">
      <c r="A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2026-06-16T06:37:02Z</dcterms:modified>
</cp:coreProperties>
</file>