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Санаторий_ОБЩИЕ\Хоз. инвентарь\ЛОТ 1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O10" i="3" s="1"/>
  <c r="M10" i="3"/>
  <c r="K10" i="3"/>
  <c r="J10" i="3"/>
  <c r="I10" i="3"/>
  <c r="N9" i="3"/>
  <c r="O9" i="3" s="1"/>
  <c r="M9" i="3"/>
  <c r="K9" i="3"/>
  <c r="J9" i="3"/>
  <c r="I9" i="3"/>
  <c r="L10" i="3" l="1"/>
  <c r="O11" i="3"/>
  <c r="L9" i="3"/>
</calcChain>
</file>

<file path=xl/sharedStrings.xml><?xml version="1.0" encoding="utf-8"?>
<sst xmlns="http://schemas.openxmlformats.org/spreadsheetml/2006/main" count="34" uniqueCount="33">
  <si>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</si>
  <si>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</si>
  <si>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</si>
  <si>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</si>
  <si>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</si>
  <si>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</si>
  <si>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</si>
  <si>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</si>
  <si>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</si>
  <si>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</si>
  <si>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</si>
  <si>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</si>
  <si>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</si>
  <si>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</si>
  <si>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</si>
  <si>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</si>
  <si>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</si>
  <si>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</si>
  <si>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</si>
  <si>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</si>
  <si>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</si>
  <si>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</si>
  <si>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</si>
  <si>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</si>
  <si>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</si>
  <si>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</si>
  <si>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Код по КТРУ/ОКПД2</t>
  </si>
  <si>
    <t>шт</t>
  </si>
  <si>
    <t>32.91.11.000</t>
  </si>
  <si>
    <t xml:space="preserve"> Мешок полимерный </t>
  </si>
  <si>
    <t>22.22.10.000-00000006</t>
  </si>
  <si>
    <t>Обоснование начальной (максимальной) цены контракта, 
начальной цены единицы товара (НЦЕ) на поставку хозяйственного инвентаря для нужд ФГБУ «СПб НИИФ» Минздрава России в 2026 году (Санатории Выборг-3 и Выборг-7) ЛОТ 1</t>
  </si>
  <si>
    <t xml:space="preserve">Веник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</si>
</sst>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selection activeCell="C7" sqref="C7:C8"/>
    </sheetView>
  </sheetViews>
  <sheetFormatPr defaultRowHeight="15" x14ac:dyDescent="0.25"/>
  <cols>
    <col min="2" max="2" width="19.7109375" customWidth="1"/>
    <col min="3" max="3" width="25.140625" customWidth="1"/>
    <col min="4" max="5" width="11.5703125" bestFit="1" customWidth="1"/>
    <col min="6" max="6" width="15.42578125" customWidth="1"/>
    <col min="7" max="7" width="17.42578125" customWidth="1"/>
    <col min="8" max="8" width="16.7109375" customWidth="1"/>
    <col min="9" max="9" width="17.85546875" customWidth="1"/>
    <col min="10" max="10" width="11.42578125" customWidth="1"/>
    <col min="14" max="14" width="10.42578125" customWidth="1"/>
    <col min="15" max="15" width="18.28515625" customWidth="1"/>
  </cols>
  <sheetData>
    <row r="1" spans="1:15" x14ac:dyDescent="0.25">
      <c r="A1" s="28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6" customHeight="1" x14ac:dyDescent="0.25">
      <c r="A2" s="31" t="s">
        <v>11</v>
      </c>
      <c r="B2" s="31"/>
      <c r="C2" s="32" t="s">
        <v>12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63.75" customHeight="1" x14ac:dyDescent="0.25">
      <c r="A3" s="31" t="s">
        <v>24</v>
      </c>
      <c r="B3" s="31"/>
      <c r="C3" s="33" t="s">
        <v>25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55.5" customHeight="1" x14ac:dyDescent="0.25">
      <c r="A4" s="31" t="s">
        <v>13</v>
      </c>
      <c r="B4" s="31"/>
      <c r="C4" s="33" t="s">
        <v>14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24.5" customHeight="1" x14ac:dyDescent="0.25">
      <c r="A5" s="31" t="s">
        <v>22</v>
      </c>
      <c r="B5" s="31"/>
      <c r="C5" s="34" t="s">
        <v>19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39.75" customHeight="1" x14ac:dyDescent="0.25">
      <c r="A6" s="35" t="s">
        <v>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48.75" customHeight="1" x14ac:dyDescent="0.25">
      <c r="A7" s="23" t="s">
        <v>1</v>
      </c>
      <c r="B7" s="24" t="s">
        <v>2</v>
      </c>
      <c r="C7" s="24" t="s">
        <v>26</v>
      </c>
      <c r="D7" s="24" t="s">
        <v>3</v>
      </c>
      <c r="E7" s="24" t="s">
        <v>17</v>
      </c>
      <c r="F7" s="24" t="s">
        <v>10</v>
      </c>
      <c r="G7" s="24"/>
      <c r="H7" s="24"/>
      <c r="I7" s="30" t="s">
        <v>4</v>
      </c>
      <c r="J7" s="20" t="s">
        <v>5</v>
      </c>
      <c r="K7" s="20"/>
      <c r="L7" s="20"/>
      <c r="M7" s="20" t="s">
        <v>16</v>
      </c>
      <c r="N7" s="21" t="s">
        <v>23</v>
      </c>
      <c r="O7" s="22" t="s">
        <v>18</v>
      </c>
    </row>
    <row r="8" spans="1:15" ht="102" x14ac:dyDescent="0.25">
      <c r="A8" s="23"/>
      <c r="B8" s="24"/>
      <c r="C8" s="24"/>
      <c r="D8" s="24"/>
      <c r="E8" s="24"/>
      <c r="F8" s="4" t="s">
        <v>6</v>
      </c>
      <c r="G8" s="4" t="s">
        <v>7</v>
      </c>
      <c r="H8" s="4" t="s">
        <v>8</v>
      </c>
      <c r="I8" s="24"/>
      <c r="J8" s="3" t="s">
        <v>15</v>
      </c>
      <c r="K8" s="4" t="s">
        <v>0</v>
      </c>
      <c r="L8" s="1" t="s">
        <v>9</v>
      </c>
      <c r="M8" s="20"/>
      <c r="N8" s="21"/>
      <c r="O8" s="22"/>
    </row>
    <row r="9" spans="1:15" x14ac:dyDescent="0.25">
      <c r="A9" s="5">
        <v>1</v>
      </c>
      <c r="B9" s="15" t="s">
        <v>32</v>
      </c>
      <c r="C9" s="16" t="s">
        <v>28</v>
      </c>
      <c r="D9" s="17" t="s">
        <v>27</v>
      </c>
      <c r="E9" s="12">
        <v>60</v>
      </c>
      <c r="F9" s="18">
        <v>364</v>
      </c>
      <c r="G9" s="18">
        <v>385</v>
      </c>
      <c r="H9" s="18">
        <v>403</v>
      </c>
      <c r="I9" s="7">
        <f t="shared" ref="I9:I10" si="0">COUNT(F9:H9)</f>
        <v>3</v>
      </c>
      <c r="J9" s="7">
        <f t="shared" ref="J9:J10" si="1">IF(ISERR(AVERAGE(F9:H9)),"",AVERAGE(F9:H9))</f>
        <v>384</v>
      </c>
      <c r="K9" s="7">
        <f t="shared" ref="K9:K10" si="2">IF(ISERR(STDEV(F9:H9)),"",STDEV(F9:H9))</f>
        <v>19.52</v>
      </c>
      <c r="L9" s="8">
        <f t="shared" ref="L9:L10" si="3">IF(ISERR(K9/J9),"",K9/J9)</f>
        <v>5.0999999999999997E-2</v>
      </c>
      <c r="M9" s="6">
        <f t="shared" ref="M9:M10" si="4">AVERAGE(F9:H9)</f>
        <v>384</v>
      </c>
      <c r="N9" s="6">
        <f t="shared" ref="N9:N10" si="5">MIN(F9:H9)</f>
        <v>364</v>
      </c>
      <c r="O9" s="9">
        <f t="shared" ref="O9:O10" si="6">N9*E9</f>
        <v>21840</v>
      </c>
    </row>
    <row r="10" spans="1:15" x14ac:dyDescent="0.25">
      <c r="A10" s="5">
        <v>2</v>
      </c>
      <c r="B10" s="13" t="s">
        <v>29</v>
      </c>
      <c r="C10" s="14" t="s">
        <v>30</v>
      </c>
      <c r="D10" s="17" t="s">
        <v>27</v>
      </c>
      <c r="E10" s="12">
        <v>250</v>
      </c>
      <c r="F10" s="18">
        <v>270</v>
      </c>
      <c r="G10" s="18">
        <v>286</v>
      </c>
      <c r="H10" s="18">
        <v>299</v>
      </c>
      <c r="I10" s="7">
        <f t="shared" si="0"/>
        <v>3</v>
      </c>
      <c r="J10" s="7">
        <f t="shared" si="1"/>
        <v>285</v>
      </c>
      <c r="K10" s="7">
        <f t="shared" si="2"/>
        <v>14.53</v>
      </c>
      <c r="L10" s="8">
        <f t="shared" si="3"/>
        <v>5.0999999999999997E-2</v>
      </c>
      <c r="M10" s="6">
        <f t="shared" si="4"/>
        <v>285</v>
      </c>
      <c r="N10" s="6">
        <f t="shared" si="5"/>
        <v>270</v>
      </c>
      <c r="O10" s="9">
        <f t="shared" si="6"/>
        <v>67500</v>
      </c>
    </row>
    <row r="11" spans="1:15" s="11" customFormat="1" x14ac:dyDescent="0.25">
      <c r="A11" s="25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10">
        <f>SUM(O9:O10)</f>
        <v>89340</v>
      </c>
    </row>
    <row r="12" spans="1:15" s="11" customForma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s="11" customForma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11" customForma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s="11" customFormat="1" x14ac:dyDescent="0.25">
      <c r="A15" s="2"/>
      <c r="B15"/>
      <c r="C15"/>
      <c r="D15"/>
      <c r="E15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s="11" customFormat="1" x14ac:dyDescent="0.25">
      <c r="A16" s="2"/>
      <c r="B16"/>
      <c r="C16"/>
      <c r="D16"/>
      <c r="E16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s="11" customFormat="1" x14ac:dyDescent="0.25">
      <c r="A17" s="2"/>
      <c r="B17"/>
      <c r="C17"/>
      <c r="D17"/>
      <c r="E17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s="11" customFormat="1" x14ac:dyDescent="0.25">
      <c r="A18" s="2"/>
      <c r="B18"/>
      <c r="C18"/>
      <c r="D18"/>
      <c r="E18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s="1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s="11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s="11" customFormat="1" x14ac:dyDescent="0.25">
      <c r="A21"/>
      <c r="B21"/>
      <c r="C21"/>
      <c r="D21"/>
      <c r="E21"/>
      <c r="F21"/>
      <c r="G21" s="19"/>
      <c r="H21"/>
      <c r="I21"/>
      <c r="J21"/>
      <c r="K21"/>
      <c r="L21"/>
      <c r="M21"/>
      <c r="N21"/>
      <c r="O21"/>
    </row>
    <row r="22" spans="1:15" s="11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s="11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s="11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s="11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s="11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s="11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s="11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s="11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s="11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s="11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s="11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s="11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11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11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11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s="11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s="11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s="11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s="11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s="11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s="11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s="11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s="1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s="1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55" ht="15" customHeight="1" x14ac:dyDescent="0.25"/>
    <row r="57" ht="23.25" customHeight="1" x14ac:dyDescent="0.25"/>
  </sheetData>
  <mergeCells count="22">
    <mergeCell ref="A11:N11"/>
    <mergeCell ref="A1:O1"/>
    <mergeCell ref="B7:B8"/>
    <mergeCell ref="D7:D8"/>
    <mergeCell ref="E7:E8"/>
    <mergeCell ref="F7:H7"/>
    <mergeCell ref="I7:I8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9:L10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2026-05-16T06:16:27Z</dcterms:modified>
</cp:coreProperties>
</file>