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heckCompatibility="1" defaultThemeVersion="124226"/>
  <xr:revisionPtr revIDLastSave="0" documentId="13_ncr:1_{15E93BE1-D7E2-4807-9A9E-DF19D296E58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Лист1" sheetId="1" r:id="rId1"/>
  </sheets>
  <definedNames>
    <definedName name="_xlnm.Print_Area" localSheetId="0">Лист1!$A$1:$O$34</definedName>
  </definedNames>
  <calcPr calcId="191029" fullPrecision="0"/>
</workbook>
</file>

<file path=xl/calcChain.xml><?xml version="1.0" encoding="utf-8"?>
<calcChain xmlns="http://schemas.openxmlformats.org/spreadsheetml/2006/main">
  <c r="J9" i="1" l="1"/>
  <c r="H9" i="1"/>
  <c r="N9" i="1" s="1"/>
  <c r="K9" i="1" l="1"/>
  <c r="L9" i="1" s="1"/>
  <c r="N10" i="1" l="1"/>
</calcChain>
</file>

<file path=xl/sharedStrings.xml><?xml version="1.0" encoding="utf-8"?>
<sst xmlns="http://schemas.openxmlformats.org/spreadsheetml/2006/main" count="35" uniqueCount="35">
  <si>
    <t>№ п/п</t>
  </si>
  <si>
    <t xml:space="preserve">Наименование </t>
  </si>
  <si>
    <t>Ед.изм.</t>
  </si>
  <si>
    <t>Среднее квадратичное отклонение &lt;σ&gt;</t>
  </si>
  <si>
    <t>Коэффициент вариации (%)V=</t>
  </si>
  <si>
    <t>Совокупность значений</t>
  </si>
  <si>
    <t>Объем</t>
  </si>
  <si>
    <t>Количество значений  &lt;n&gt;</t>
  </si>
  <si>
    <t>Количество</t>
  </si>
  <si>
    <t>σ -квадратичное отклонение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</si>
  <si>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</si>
  <si>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</si>
  <si>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</si>
  <si>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1.</t>
  </si>
  <si>
    <t xml:space="preserve"> </t>
  </si>
  <si>
    <t xml:space="preserve"> Метод сопоставимых рыночных цен (анализ рынка)</t>
  </si>
  <si>
    <t>цi - цена единицы товара</t>
  </si>
  <si>
    <t xml:space="preserve"> V-коэффициент вариации по позициям 1-2 не превышает 33%, совокупность цен принимается однородной</t>
  </si>
  <si>
    <t>Начальная (максимальная) сумма цена за единицу услуг  определена как сумма цен по позициям 1-2 , рассчитанных по формуле:</t>
  </si>
  <si>
    <t>Средняя арифметическая величина единицы услуги, руб. &lt;ц&gt;</t>
  </si>
  <si>
    <t>Цена за единицу изм.</t>
  </si>
  <si>
    <t xml:space="preserve">Определение начальной (максимальной) цены  контракта (НМЦК) производилось в соответствии со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2 октября 2013 г. № 567 . Использовался метод сопоставимых рыночных цен (анализа рынка). </t>
  </si>
  <si>
    <t>Загурская О.В.</t>
  </si>
  <si>
    <t>Начальная (максимальная) цена контракта:</t>
  </si>
  <si>
    <t>Обоснование начальной (максимальной) цены конракта</t>
  </si>
  <si>
    <t>Используемый метод определения начальной (максимальной)  цены контракта:</t>
  </si>
  <si>
    <t>Начальная (максимальная) цена контракта</t>
  </si>
  <si>
    <t>"03" апреля  2026 г.</t>
  </si>
  <si>
    <t xml:space="preserve">Оказание услуг по по составлению локального  сметного расчета
</t>
  </si>
  <si>
    <t xml:space="preserve">Источник №1 от 27.03.2026 б/н
 </t>
  </si>
  <si>
    <t xml:space="preserve">Источник №2 от 24.03.2026 б/н
 </t>
  </si>
  <si>
    <t xml:space="preserve">Источник №3 от 02.04.26 б/н
 </t>
  </si>
  <si>
    <t>Оказание услуг по составлению локального  сметного расчета</t>
  </si>
  <si>
    <t>усл.ед.</t>
  </si>
  <si>
    <t>Начальная (максимальная) цена контракта сформирована исходя из учета среднего значения стоимости оказания услуг  равна 26666,67 руб..без НДС, включает в себя оказание услуг, все расходы исполнителя, предусмотренные действующим законодательством Российской Федерации налоги, сборы и другие обязательные платежи. В соответствии с принципом эффективности использования  средств, заказчик принял решение об утверждении НМЦК на основе минимального ценового предложения исполнителя в размере 25000 руб. 00 коп. без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</si>
</sst>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Calibri"/>
      <family val="2"/>
      <scheme val="minor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3" borderId="0" xfId="0" applyFont="1" applyFill="1"/>
    <xf numFmtId="0" fontId="4" fillId="0" borderId="0" xfId="0" applyFont="1"/>
    <xf numFmtId="164" fontId="2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vertical="center" wrapText="1"/>
    </xf>
    <xf numFmtId="4" fontId="1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2" borderId="4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3</xdr:col>
      <xdr:colOff>99332</xdr:colOff>
      <xdr:row>15</xdr:row>
      <xdr:rowOff>83003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0016107"/>
          <a:ext cx="141922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993322</xdr:colOff>
      <xdr:row>19</xdr:row>
      <xdr:rowOff>244928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1159107"/>
          <a:ext cx="993322" cy="50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461282</xdr:colOff>
      <xdr:row>24</xdr:row>
      <xdr:rowOff>54428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1934714"/>
          <a:ext cx="1781175" cy="489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0"/>
  <sheetViews>
    <sheetView tabSelected="1" view="pageBreakPreview" topLeftCell="A13" zoomScale="120" zoomScaleNormal="100" zoomScaleSheetLayoutView="120" workbookViewId="0">
      <selection activeCell="C31" sqref="C31:N32"/>
    </sheetView>
  </sheetViews>
  <sheetFormatPr defaultColWidth="9.140625" defaultRowHeight="12.75" x14ac:dyDescent="0.2"/>
  <cols>
    <col min="1" max="1" width="6.5703125" style="2" customWidth="1"/>
    <col min="2" max="2" width="3.140625" style="2" customWidth="1"/>
    <col min="3" max="3" width="27.28515625" style="2" customWidth="1"/>
    <col min="4" max="4" width="10.5703125" style="2" customWidth="1"/>
    <col min="5" max="5" width="11.85546875" style="2" customWidth="1"/>
    <col min="6" max="6" width="11.5703125" style="2" customWidth="1"/>
    <col min="7" max="7" width="12.140625" style="2" customWidth="1"/>
    <col min="8" max="8" width="13" style="2" customWidth="1"/>
    <col min="9" max="11" width="10.28515625" style="2" customWidth="1"/>
    <col min="12" max="12" width="14.42578125" style="2" customWidth="1"/>
    <col min="13" max="13" width="12" style="2" customWidth="1"/>
    <col min="14" max="14" width="15.85546875" style="4" customWidth="1"/>
    <col min="15" max="16384" width="9.140625" style="2"/>
  </cols>
  <sheetData>
    <row r="1" spans="1:15" ht="16.5" customHeight="1" x14ac:dyDescent="0.2">
      <c r="C1" s="66"/>
      <c r="D1" s="66"/>
      <c r="E1" s="66"/>
      <c r="I1" s="60"/>
      <c r="J1" s="60"/>
      <c r="K1" s="60"/>
      <c r="L1" s="60"/>
      <c r="M1" s="60"/>
      <c r="N1" s="60"/>
    </row>
    <row r="2" spans="1:15" ht="31.5" customHeight="1" x14ac:dyDescent="0.2">
      <c r="C2" s="66"/>
      <c r="D2" s="66"/>
      <c r="E2" s="66"/>
      <c r="I2" s="60"/>
      <c r="J2" s="60"/>
      <c r="K2" s="60"/>
      <c r="L2" s="60"/>
      <c r="M2" s="60"/>
      <c r="N2" s="60"/>
    </row>
    <row r="3" spans="1:15" ht="33" customHeight="1" x14ac:dyDescent="0.25">
      <c r="B3" s="67" t="s">
        <v>24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</row>
    <row r="4" spans="1:15" ht="22.5" customHeight="1" x14ac:dyDescent="0.25">
      <c r="B4" s="19"/>
      <c r="C4" s="61" t="s">
        <v>28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20"/>
    </row>
    <row r="5" spans="1:15" s="3" customFormat="1" ht="51.75" customHeight="1" x14ac:dyDescent="0.25">
      <c r="B5" s="69" t="s">
        <v>21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</row>
    <row r="6" spans="1:15" s="3" customFormat="1" ht="12.75" customHeight="1" x14ac:dyDescent="0.2">
      <c r="B6" s="22"/>
      <c r="C6" s="22"/>
      <c r="D6" s="24"/>
      <c r="E6" s="22"/>
      <c r="F6" s="22"/>
      <c r="G6" s="22"/>
      <c r="H6" s="24"/>
      <c r="I6" s="22"/>
      <c r="J6" s="24"/>
      <c r="K6" s="22"/>
      <c r="L6" s="22"/>
      <c r="M6" s="22"/>
      <c r="N6" s="25"/>
    </row>
    <row r="7" spans="1:15" ht="21.75" customHeight="1" x14ac:dyDescent="0.2">
      <c r="B7" s="43" t="s">
        <v>0</v>
      </c>
      <c r="C7" s="43" t="s">
        <v>1</v>
      </c>
      <c r="D7" s="44" t="s">
        <v>2</v>
      </c>
      <c r="E7" s="49" t="s">
        <v>20</v>
      </c>
      <c r="F7" s="50"/>
      <c r="G7" s="51"/>
      <c r="H7" s="46" t="s">
        <v>19</v>
      </c>
      <c r="I7" s="43" t="s">
        <v>7</v>
      </c>
      <c r="J7" s="44" t="s">
        <v>3</v>
      </c>
      <c r="K7" s="43" t="s">
        <v>4</v>
      </c>
      <c r="L7" s="43" t="s">
        <v>5</v>
      </c>
      <c r="M7" s="1" t="s">
        <v>6</v>
      </c>
      <c r="N7" s="52" t="s">
        <v>26</v>
      </c>
    </row>
    <row r="8" spans="1:15" ht="63" customHeight="1" x14ac:dyDescent="0.2">
      <c r="B8" s="43"/>
      <c r="C8" s="44"/>
      <c r="D8" s="45"/>
      <c r="E8" s="21" t="s">
        <v>29</v>
      </c>
      <c r="F8" s="21" t="s">
        <v>30</v>
      </c>
      <c r="G8" s="21" t="s">
        <v>31</v>
      </c>
      <c r="H8" s="47"/>
      <c r="I8" s="43"/>
      <c r="J8" s="45"/>
      <c r="K8" s="43"/>
      <c r="L8" s="43"/>
      <c r="M8" s="1" t="s">
        <v>8</v>
      </c>
      <c r="N8" s="52"/>
    </row>
    <row r="9" spans="1:15" ht="53.25" customHeight="1" x14ac:dyDescent="0.2">
      <c r="B9" s="26">
        <v>1</v>
      </c>
      <c r="C9" s="72" t="s">
        <v>32</v>
      </c>
      <c r="D9" s="27" t="s">
        <v>33</v>
      </c>
      <c r="E9" s="23">
        <v>25000</v>
      </c>
      <c r="F9" s="23">
        <v>30000</v>
      </c>
      <c r="G9" s="23">
        <v>25000</v>
      </c>
      <c r="H9" s="28">
        <f t="shared" ref="H9" si="0">AVERAGE(E9:G9)</f>
        <v>26666.67</v>
      </c>
      <c r="I9" s="30">
        <v>3</v>
      </c>
      <c r="J9" s="28">
        <f t="shared" ref="J9" si="1">STDEV(E9:G9)</f>
        <v>2886.75</v>
      </c>
      <c r="K9" s="23">
        <f>J9/H9*100</f>
        <v>10.83</v>
      </c>
      <c r="L9" s="29" t="str">
        <f t="shared" ref="L9" si="2">IF(K9&lt;33,"ОДНОРОДНЫЕ","НЕОДНОРОДНЫЕ")</f>
        <v>ОДНОРОДНЫЕ</v>
      </c>
      <c r="M9" s="30">
        <v>1</v>
      </c>
      <c r="N9" s="7">
        <f t="shared" ref="N9" si="3">H9*M9</f>
        <v>26666.67</v>
      </c>
    </row>
    <row r="10" spans="1:15" ht="20.25" customHeight="1" x14ac:dyDescent="0.2">
      <c r="B10" s="53" t="s">
        <v>23</v>
      </c>
      <c r="C10" s="54"/>
      <c r="D10" s="55"/>
      <c r="E10" s="55"/>
      <c r="F10" s="55"/>
      <c r="G10" s="55"/>
      <c r="H10" s="55"/>
      <c r="I10" s="55"/>
      <c r="J10" s="55"/>
      <c r="K10" s="55"/>
      <c r="L10" s="55"/>
      <c r="M10" s="56"/>
      <c r="N10" s="6">
        <f>SUM(N9:N9)</f>
        <v>26666.67</v>
      </c>
    </row>
    <row r="11" spans="1:15" ht="8.25" customHeight="1" x14ac:dyDescent="0.2"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spans="1:15" ht="12" customHeight="1" x14ac:dyDescent="0.2">
      <c r="A12" s="34" t="s">
        <v>13</v>
      </c>
      <c r="B12" s="65" t="s">
        <v>25</v>
      </c>
      <c r="C12" s="65"/>
      <c r="D12" s="65"/>
      <c r="E12" s="65"/>
      <c r="F12" s="65"/>
      <c r="G12" s="65"/>
      <c r="H12" s="65"/>
      <c r="I12" s="65"/>
      <c r="J12" s="33"/>
      <c r="K12" s="33"/>
      <c r="L12" s="33"/>
      <c r="M12" s="33"/>
      <c r="N12" s="35"/>
    </row>
    <row r="13" spans="1:15" s="18" customFormat="1" ht="17.25" customHeight="1" x14ac:dyDescent="0.2">
      <c r="B13" s="35" t="s">
        <v>14</v>
      </c>
      <c r="C13" s="64" t="s">
        <v>15</v>
      </c>
      <c r="D13" s="64"/>
      <c r="E13" s="64"/>
      <c r="F13" s="64"/>
      <c r="G13" s="35"/>
      <c r="H13" s="35"/>
      <c r="I13" s="35"/>
      <c r="J13" s="35"/>
      <c r="K13" s="35"/>
      <c r="L13" s="35"/>
      <c r="M13" s="35"/>
      <c r="N13" s="33"/>
      <c r="O13" s="35"/>
    </row>
    <row r="14" spans="1:15" ht="20.25" customHeight="1" x14ac:dyDescent="0.2">
      <c r="A14" s="32"/>
      <c r="B14" s="8"/>
      <c r="C14" s="58"/>
      <c r="D14" s="58"/>
      <c r="E14" s="58"/>
      <c r="F14" s="33"/>
      <c r="G14" s="33"/>
      <c r="H14" s="33"/>
      <c r="I14" s="33"/>
      <c r="J14" s="36"/>
      <c r="K14" s="36"/>
      <c r="L14" s="33"/>
      <c r="M14" s="33"/>
      <c r="N14" s="33"/>
    </row>
    <row r="15" spans="1:15" ht="20.25" customHeight="1" x14ac:dyDescent="0.2">
      <c r="A15" s="32"/>
      <c r="B15" s="8"/>
      <c r="C15" s="58"/>
      <c r="D15" s="58"/>
      <c r="E15" s="58"/>
      <c r="F15" s="33"/>
      <c r="G15" s="33"/>
      <c r="H15" s="33"/>
      <c r="I15" s="33"/>
      <c r="J15" s="36"/>
      <c r="K15" s="36"/>
      <c r="L15" s="33"/>
      <c r="M15" s="33"/>
      <c r="N15" s="33"/>
    </row>
    <row r="16" spans="1:15" ht="8.25" customHeight="1" x14ac:dyDescent="0.2">
      <c r="A16" s="32"/>
      <c r="B16" s="8"/>
      <c r="C16" s="58"/>
      <c r="D16" s="58"/>
      <c r="E16" s="58"/>
      <c r="F16" s="33"/>
      <c r="G16" s="33"/>
      <c r="H16" s="33"/>
      <c r="I16" s="33"/>
      <c r="J16" s="33"/>
      <c r="K16" s="33"/>
      <c r="L16" s="33"/>
      <c r="M16" s="33"/>
      <c r="N16" s="33"/>
    </row>
    <row r="17" spans="1:53" ht="13.5" customHeight="1" x14ac:dyDescent="0.2">
      <c r="A17" s="32"/>
      <c r="B17" s="16"/>
      <c r="C17" s="63" t="s">
        <v>9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</row>
    <row r="18" spans="1:53" ht="15.75" customHeight="1" x14ac:dyDescent="0.2">
      <c r="A18" s="32"/>
      <c r="B18" s="8"/>
      <c r="C18" s="59" t="s">
        <v>17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53" ht="20.25" customHeight="1" x14ac:dyDescent="0.2">
      <c r="A19" s="32"/>
      <c r="B19" s="8"/>
      <c r="C19" s="58"/>
      <c r="D19" s="58"/>
      <c r="E19" s="58"/>
      <c r="F19" s="33"/>
      <c r="G19" s="33"/>
      <c r="H19" s="33"/>
      <c r="I19" s="33"/>
      <c r="J19" s="33"/>
      <c r="K19" s="33"/>
      <c r="L19" s="33"/>
      <c r="M19" s="33"/>
      <c r="N19" s="10"/>
    </row>
    <row r="20" spans="1:53" ht="20.25" customHeight="1" x14ac:dyDescent="0.2">
      <c r="A20" s="32"/>
      <c r="B20" s="8"/>
      <c r="C20" s="58"/>
      <c r="D20" s="58"/>
      <c r="E20" s="58"/>
      <c r="F20" s="33"/>
      <c r="G20" s="33"/>
      <c r="H20" s="33"/>
      <c r="I20" s="33"/>
      <c r="J20" s="33"/>
      <c r="K20" s="33"/>
      <c r="L20" s="33"/>
      <c r="M20" s="33"/>
      <c r="N20" s="33"/>
    </row>
    <row r="21" spans="1:53" ht="12.75" customHeight="1" x14ac:dyDescent="0.2">
      <c r="A21" s="32"/>
      <c r="B21" s="16"/>
      <c r="C21" s="59" t="s">
        <v>18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53" ht="18.75" customHeight="1" x14ac:dyDescent="0.2">
      <c r="A22" s="32"/>
      <c r="C22" s="57"/>
      <c r="D22" s="57"/>
      <c r="E22" s="57"/>
      <c r="N22" s="2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BA22" s="4"/>
    </row>
    <row r="23" spans="1:53" ht="15" customHeight="1" x14ac:dyDescent="0.2">
      <c r="A23" s="32"/>
      <c r="C23" s="57"/>
      <c r="D23" s="57"/>
      <c r="E23" s="57"/>
      <c r="N23" s="2"/>
      <c r="AB23" s="11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spans="1:53" ht="24.75" hidden="1" customHeight="1" x14ac:dyDescent="0.2">
      <c r="A24" s="32"/>
      <c r="C24" s="57"/>
      <c r="D24" s="57"/>
      <c r="E24" s="57"/>
      <c r="N24" s="2"/>
      <c r="AB24" s="11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BA24" s="4"/>
    </row>
    <row r="25" spans="1:53" ht="12.75" customHeight="1" x14ac:dyDescent="0.25">
      <c r="A25" s="32"/>
      <c r="C25" s="41" t="s">
        <v>10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AB25" s="11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P25" s="42"/>
      <c r="AQ25" s="42"/>
      <c r="AR25" s="42"/>
      <c r="AS25" s="42"/>
      <c r="AT25" s="42"/>
      <c r="AU25" s="5"/>
      <c r="BA25" s="4"/>
    </row>
    <row r="26" spans="1:53" ht="9.75" customHeight="1" x14ac:dyDescent="0.2">
      <c r="A26" s="32"/>
      <c r="C26" s="41" t="s">
        <v>11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AB26" s="11"/>
      <c r="AC26" s="39"/>
      <c r="AD26" s="39"/>
      <c r="AE26" s="39"/>
      <c r="AF26" s="12"/>
      <c r="AG26" s="12"/>
      <c r="AH26" s="12"/>
      <c r="AI26" s="12"/>
      <c r="AJ26" s="12"/>
      <c r="AK26" s="12"/>
      <c r="AL26" s="12"/>
      <c r="AM26" s="12"/>
      <c r="AN26" s="13"/>
      <c r="BA26" s="4"/>
    </row>
    <row r="27" spans="1:53" ht="12" customHeight="1" x14ac:dyDescent="0.2">
      <c r="A27" s="32"/>
      <c r="C27" s="41" t="s">
        <v>12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AB27" s="11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13"/>
      <c r="BA27" s="4"/>
    </row>
    <row r="28" spans="1:53" ht="10.5" customHeight="1" x14ac:dyDescent="0.2">
      <c r="A28" s="32"/>
      <c r="C28" s="41" t="s">
        <v>16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AB28" s="11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BA28" s="4"/>
    </row>
    <row r="29" spans="1:53" ht="10.5" customHeight="1" x14ac:dyDescent="0.2">
      <c r="A29" s="32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AB29" s="11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BA29" s="4"/>
    </row>
    <row r="30" spans="1:53" ht="10.5" customHeight="1" x14ac:dyDescent="0.2">
      <c r="A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B30" s="11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BA30" s="4"/>
    </row>
    <row r="31" spans="1:53" ht="16.5" customHeight="1" x14ac:dyDescent="0.3">
      <c r="A31" s="32"/>
      <c r="B31" s="31"/>
      <c r="C31" s="73" t="s">
        <v>34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AB31" s="11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3"/>
      <c r="BA31" s="4"/>
    </row>
    <row r="32" spans="1:53" ht="16.5" customHeight="1" x14ac:dyDescent="0.3">
      <c r="A32" s="32"/>
      <c r="B32" s="31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AB32" s="11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3"/>
      <c r="BA32" s="4"/>
    </row>
    <row r="33" spans="3:53" ht="13.5" customHeight="1" x14ac:dyDescent="0.2">
      <c r="C33" s="2" t="s">
        <v>22</v>
      </c>
      <c r="N33" s="2"/>
      <c r="AB33" s="11"/>
      <c r="AC33" s="38"/>
      <c r="AD33" s="38"/>
      <c r="AE33" s="38"/>
      <c r="AF33" s="38"/>
      <c r="AG33" s="38"/>
      <c r="AH33" s="38"/>
      <c r="AI33" s="38"/>
      <c r="AJ33" s="38"/>
      <c r="AK33" s="38"/>
      <c r="AL33" s="12"/>
      <c r="AM33" s="12"/>
      <c r="AN33" s="13"/>
      <c r="BA33" s="4"/>
    </row>
    <row r="34" spans="3:53" ht="13.5" customHeight="1" x14ac:dyDescent="0.2">
      <c r="C34" s="37" t="s">
        <v>27</v>
      </c>
      <c r="N34" s="2"/>
      <c r="AB34" s="11"/>
      <c r="AC34" s="38"/>
      <c r="AD34" s="38"/>
      <c r="AE34" s="38"/>
      <c r="AF34" s="12"/>
      <c r="AG34" s="12"/>
      <c r="AH34" s="12"/>
      <c r="AI34" s="12"/>
      <c r="AJ34" s="12"/>
      <c r="AK34" s="12"/>
      <c r="AL34" s="12"/>
      <c r="AM34" s="12"/>
      <c r="AN34" s="13"/>
      <c r="BA34" s="4"/>
    </row>
    <row r="35" spans="3:53" ht="18.75" x14ac:dyDescent="0.2">
      <c r="N35" s="2"/>
      <c r="AB35" s="11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3"/>
      <c r="BA35" s="4"/>
    </row>
    <row r="36" spans="3:53" ht="18.75" x14ac:dyDescent="0.2">
      <c r="N36" s="2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BA36" s="4"/>
    </row>
    <row r="37" spans="3:53" ht="18.75" x14ac:dyDescent="0.2">
      <c r="N37" s="2"/>
      <c r="AB37" s="11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3"/>
      <c r="BA37" s="4"/>
    </row>
    <row r="38" spans="3:53" ht="18.75" x14ac:dyDescent="0.2">
      <c r="N38" s="2"/>
      <c r="AB38" s="11"/>
      <c r="AC38" s="38"/>
      <c r="AD38" s="38"/>
      <c r="AE38" s="38"/>
      <c r="AF38" s="38"/>
      <c r="AG38" s="12"/>
      <c r="AH38" s="12"/>
      <c r="AI38" s="12"/>
      <c r="AJ38" s="12"/>
      <c r="AK38" s="12"/>
      <c r="AL38" s="12"/>
      <c r="AM38" s="12"/>
      <c r="AN38" s="13"/>
      <c r="BA38" s="4"/>
    </row>
    <row r="39" spans="3:53" ht="18.75" x14ac:dyDescent="0.2">
      <c r="N39" s="2"/>
      <c r="AB39" s="11"/>
      <c r="AC39" s="14"/>
      <c r="AD39" s="14"/>
      <c r="AE39" s="14"/>
      <c r="AF39" s="14"/>
      <c r="AG39" s="12"/>
      <c r="AH39" s="12"/>
      <c r="AI39" s="12"/>
      <c r="AJ39" s="12"/>
      <c r="AK39" s="12"/>
      <c r="AL39" s="12"/>
      <c r="AM39" s="12"/>
      <c r="AN39" s="13"/>
      <c r="BA39" s="4"/>
    </row>
    <row r="40" spans="3:53" ht="20.25" x14ac:dyDescent="0.2">
      <c r="N40" s="2"/>
      <c r="AB40" s="11"/>
      <c r="AC40" s="15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3"/>
      <c r="BA40" s="4"/>
    </row>
  </sheetData>
  <mergeCells count="42">
    <mergeCell ref="I2:N2"/>
    <mergeCell ref="I1:N1"/>
    <mergeCell ref="C14:E16"/>
    <mergeCell ref="C18:N18"/>
    <mergeCell ref="C4:M4"/>
    <mergeCell ref="C17:E17"/>
    <mergeCell ref="F17:H17"/>
    <mergeCell ref="I17:K17"/>
    <mergeCell ref="L17:N17"/>
    <mergeCell ref="C13:F13"/>
    <mergeCell ref="B12:I12"/>
    <mergeCell ref="C1:E2"/>
    <mergeCell ref="B3:N3"/>
    <mergeCell ref="B5:N5"/>
    <mergeCell ref="AO23:BA23"/>
    <mergeCell ref="E7:G7"/>
    <mergeCell ref="J7:J8"/>
    <mergeCell ref="K7:K8"/>
    <mergeCell ref="L7:L8"/>
    <mergeCell ref="N7:N8"/>
    <mergeCell ref="AB22:AN22"/>
    <mergeCell ref="B10:M10"/>
    <mergeCell ref="C22:E24"/>
    <mergeCell ref="C19:E20"/>
    <mergeCell ref="C21:N21"/>
    <mergeCell ref="B7:B8"/>
    <mergeCell ref="C7:C8"/>
    <mergeCell ref="D7:D8"/>
    <mergeCell ref="H7:H8"/>
    <mergeCell ref="I7:I8"/>
    <mergeCell ref="C26:N26"/>
    <mergeCell ref="C27:N27"/>
    <mergeCell ref="C28:N28"/>
    <mergeCell ref="AP25:AT25"/>
    <mergeCell ref="C25:N25"/>
    <mergeCell ref="C31:N32"/>
    <mergeCell ref="AC38:AF38"/>
    <mergeCell ref="AC33:AK33"/>
    <mergeCell ref="AC34:AE34"/>
    <mergeCell ref="AC26:AE26"/>
    <mergeCell ref="AC27:AM27"/>
    <mergeCell ref="AB36:AN36"/>
  </mergeCells>
  <conditionalFormatting sqref="L9">
    <cfRule type="containsText" dxfId="5" priority="1" operator="containsText" text="НЕОДНОРОДНЫЕ">
      <formula>NOT(ISERROR(SEARCH("НЕОДНОРОДНЫЕ",L9)))</formula>
    </cfRule>
    <cfRule type="containsText" dxfId="4" priority="2" operator="containsText" text="ОДНОРОДНЫЕ">
      <formula>NOT(ISERROR(SEARCH("ОДНОРОДНЫЕ",L9)))</formula>
    </cfRule>
    <cfRule type="containsText" dxfId="3" priority="3" operator="containsText" text="НЕОДНОРОДНЫЕ">
      <formula>NOT(ISERROR(SEARCH("НЕОДНОРОДНЫЕ",L9)))</formula>
    </cfRule>
    <cfRule type="containsText" dxfId="2" priority="4" operator="containsText" text="НЕ">
      <formula>NOT(ISERROR(SEARCH("НЕ",L9)))</formula>
    </cfRule>
    <cfRule type="containsText" dxfId="1" priority="5" operator="containsText" text="ОДНОРОДНЫЕ">
      <formula>NOT(ISERROR(SEARCH("ОДНОРОДНЫЕ",L9)))</formula>
    </cfRule>
    <cfRule type="containsText" dxfId="0" priority="6" operator="containsText" text="НЕОДНОРОДНЫЕ">
      <formula>NOT(ISERROR(SEARCH("НЕОДНОРОДНЫЕ",L9)))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2026-04-03T11:48:32Z</dcterms:modified>
</cp:coreProperties>
</file>