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461Б_2026 Ноуты Научный и фонды\"/>
    </mc:Choice>
  </mc:AlternateContent>
  <xr:revisionPtr revIDLastSave="0" documentId="13_ncr:1_{25788072-F64D-4554-9513-75CFBF629CC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Лист1!$A$1:$L$14</definedName>
  </definedNames>
  <calcPr calcId="181029"/>
</workbook>
</file>

<file path=xl/calcChain.xml><?xml version="1.0" encoding="utf-8"?>
<calcChain xmlns="http://schemas.openxmlformats.org/spreadsheetml/2006/main">
  <c r="I11" i="1" l="1"/>
  <c r="L11" i="1" s="1"/>
  <c r="J11" i="1" l="1"/>
  <c r="K11" i="1"/>
  <c r="L12" i="1" l="1"/>
</calcChain>
</file>

<file path=xl/sharedStrings.xml><?xml version="1.0" encoding="utf-8"?>
<sst xmlns="http://schemas.openxmlformats.org/spreadsheetml/2006/main" count="27" uniqueCount="25">
  <si>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</si>
  <si>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</si>
  <si>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</si>
  <si>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</si>
  <si>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</si>
  <si>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</si>
  <si>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</si>
  <si>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</si>
  <si>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</si>
  <si>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</si>
  <si>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</si>
  <si>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</si>
  <si>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</si>
  <si>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1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</si>
  <si>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</si>
  <si>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</si>
  <si>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</si>
  <si>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</si>
  <si>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</si>
  <si>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</si>
  <si>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шт.</t>
  </si>
  <si>
    <t>НМЦК составляет: 578531 (пятьсот семьдесят восемь тысяч пятьсот тридцать один) рублей 65 копеек</t>
  </si>
  <si>
    <t xml:space="preserve">Ноутбук Asus VivoBook V16 V3607VU-RP267 Core 5 210H 16Gb SSD 1Tb NVIDIA GeForce RTX4050 6Gb 16″ IPS WUXGA (1920x1200) без ОС black WiFi BT Cam (90NB15Q1-M00KH0)
</t>
  </si>
  <si>
    <t>26.20.11</t>
  </si>
  <si>
    <t>Поставка ноутбуков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</si>
</sst>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42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5"/>
  <sheetViews>
    <sheetView tabSelected="1" view="pageBreakPreview" zoomScaleNormal="100" zoomScaleSheetLayoutView="100" workbookViewId="0">
      <selection activeCell="I11" sqref="I11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30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30" ht="41.1" customHeight="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30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30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30" ht="27" customHeight="1" x14ac:dyDescent="0.25">
      <c r="A5" s="34" t="s">
        <v>19</v>
      </c>
      <c r="B5" s="34"/>
      <c r="C5" s="35" t="s">
        <v>24</v>
      </c>
      <c r="D5" s="36"/>
      <c r="E5" s="36"/>
      <c r="F5" s="36"/>
      <c r="G5" s="36"/>
      <c r="H5" s="36"/>
      <c r="I5" s="36"/>
      <c r="J5" s="36"/>
      <c r="K5" s="36"/>
      <c r="L5" s="37"/>
    </row>
    <row r="6" spans="1:30" ht="47.25" customHeight="1" x14ac:dyDescent="0.25">
      <c r="A6" s="34" t="s">
        <v>1</v>
      </c>
      <c r="B6" s="34"/>
      <c r="C6" s="38" t="s">
        <v>2</v>
      </c>
      <c r="D6" s="39"/>
      <c r="E6" s="39"/>
      <c r="F6" s="39"/>
      <c r="G6" s="39"/>
      <c r="H6" s="39"/>
      <c r="I6" s="39"/>
      <c r="J6" s="39"/>
      <c r="K6" s="39"/>
      <c r="L6" s="40"/>
    </row>
    <row r="7" spans="1:30" ht="42.75" customHeight="1" x14ac:dyDescent="0.25">
      <c r="A7" s="28" t="s">
        <v>17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1"/>
    </row>
    <row r="8" spans="1:30" ht="145.5" customHeight="1" x14ac:dyDescent="0.25">
      <c r="A8" s="32" t="s">
        <v>12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30" ht="42" customHeight="1" x14ac:dyDescent="0.25">
      <c r="A9" s="21" t="s">
        <v>3</v>
      </c>
      <c r="B9" s="21" t="s">
        <v>4</v>
      </c>
      <c r="C9" s="22" t="s">
        <v>5</v>
      </c>
      <c r="D9" s="21" t="s">
        <v>6</v>
      </c>
      <c r="E9" s="22" t="s">
        <v>7</v>
      </c>
      <c r="F9" s="5" t="s">
        <v>14</v>
      </c>
      <c r="G9" s="5" t="s">
        <v>15</v>
      </c>
      <c r="H9" s="5" t="s">
        <v>16</v>
      </c>
      <c r="I9" s="22" t="s">
        <v>18</v>
      </c>
      <c r="J9" s="6" t="s">
        <v>8</v>
      </c>
      <c r="K9" s="6" t="s">
        <v>9</v>
      </c>
      <c r="L9" s="15" t="s">
        <v>10</v>
      </c>
    </row>
    <row r="10" spans="1:30" ht="58.5" customHeight="1" x14ac:dyDescent="0.25">
      <c r="A10" s="21"/>
      <c r="B10" s="21"/>
      <c r="C10" s="22"/>
      <c r="D10" s="21"/>
      <c r="E10" s="22"/>
      <c r="F10" s="5" t="s">
        <v>11</v>
      </c>
      <c r="G10" s="5" t="s">
        <v>11</v>
      </c>
      <c r="H10" s="5" t="s">
        <v>11</v>
      </c>
      <c r="I10" s="22"/>
      <c r="J10" s="7"/>
      <c r="K10" s="7"/>
      <c r="L10" s="14"/>
    </row>
    <row r="11" spans="1:30" ht="76.5" x14ac:dyDescent="0.25">
      <c r="A11" s="8" t="s">
        <v>13</v>
      </c>
      <c r="B11" s="19" t="s">
        <v>22</v>
      </c>
      <c r="C11" s="41" t="s">
        <v>23</v>
      </c>
      <c r="D11" s="8" t="s">
        <v>20</v>
      </c>
      <c r="E11" s="16">
        <v>5</v>
      </c>
      <c r="F11" s="17">
        <v>104130</v>
      </c>
      <c r="G11" s="17">
        <v>104990</v>
      </c>
      <c r="H11" s="18">
        <v>137999</v>
      </c>
      <c r="I11" s="9">
        <f>ROUND((AVERAGE(F11:H11)),2)</f>
        <v>115706.33</v>
      </c>
      <c r="J11" s="10">
        <f t="shared" ref="J11" si="0">STDEV(F11:H11)</f>
        <v>19310.803720542863</v>
      </c>
      <c r="K11" s="11">
        <f t="shared" ref="K11" si="1">STDEV(F11:H11)/AVERAGE(F11:H11)</f>
        <v>0.16689495867880638</v>
      </c>
      <c r="L11" s="5">
        <f>ROUND((I11*E11),2)</f>
        <v>578531.65</v>
      </c>
      <c r="M11" s="1"/>
      <c r="N11" s="1"/>
    </row>
    <row r="12" spans="1:30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12"/>
      <c r="L12" s="13">
        <f>SUM(L11:L11)</f>
        <v>578531.65</v>
      </c>
    </row>
    <row r="13" spans="1:30" ht="36.75" customHeight="1" x14ac:dyDescent="0.25">
      <c r="A13" s="24" t="s">
        <v>21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/>
    </row>
    <row r="14" spans="1:30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</row>
    <row r="15" spans="1:3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</sheetData>
  <mergeCells count="17">
    <mergeCell ref="A7:L7"/>
    <mergeCell ref="A8:L8"/>
    <mergeCell ref="A2:L2"/>
    <mergeCell ref="A5:B5"/>
    <mergeCell ref="A6:B6"/>
    <mergeCell ref="C5:L5"/>
    <mergeCell ref="C6:L6"/>
    <mergeCell ref="A15:L15"/>
    <mergeCell ref="D9:D10"/>
    <mergeCell ref="E9:E10"/>
    <mergeCell ref="A9:A10"/>
    <mergeCell ref="C9:C10"/>
    <mergeCell ref="B9:B10"/>
    <mergeCell ref="A12:J12"/>
    <mergeCell ref="I9:I10"/>
    <mergeCell ref="A13:AD13"/>
    <mergeCell ref="A14:AD14"/>
  </mergeCells>
  <phoneticPr fontId="10" type="noConversion"/>
  <pageMargins left="0.24027777777777801" right="0.24027777777777801" top="0.05" bottom="0.209722222222222" header="0.51180555555555496" footer="0.51180555555555496"/>
  <pageSetup paperSize="9" scale="60" orientation="landscape" useFirstPageNumber="1" horizontalDpi="300" verticalDpi="300" r:id="rId1"/>
  <ignoredErrors>
    <ignoredError sqref="I11:K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2024-10-17T12:03:26Z</cp:lastPrinted>
  <dcterms:created xsi:type="dcterms:W3CDTF">2014-01-17T11:35:00Z</dcterms:created>
  <dcterms:modified xsi:type="dcterms:W3CDTF">2026-07-23T09:16:18Z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