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2408\"/>
    </mc:Choice>
  </mc:AlternateContent>
  <xr:revisionPtr revIDLastSave="0" documentId="13_ncr:1_{7527A943-FC00-48C2-80A3-DD1BD048B82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1" sheetId="1" r:id="rId1"/>
  </sheets>
  <definedNames>
    <definedName name="_xlnm.Print_Area" localSheetId="0">Лист1!$A$1:$AF$37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0" i="1" l="1"/>
  <c r="AC20" i="1"/>
  <c r="AD20" i="1" s="1"/>
  <c r="AC23" i="1" l="1"/>
  <c r="AD23" i="1" s="1"/>
  <c r="AC24" i="1"/>
  <c r="AD24" i="1" s="1"/>
  <c r="AC27" i="1"/>
  <c r="AD27" i="1" s="1"/>
  <c r="AC22" i="1"/>
  <c r="AD22" i="1" s="1"/>
  <c r="AC25" i="1"/>
  <c r="AD25" i="1" s="1"/>
  <c r="AC26" i="1"/>
  <c r="AD26" i="1" s="1"/>
  <c r="AF26" i="1"/>
  <c r="AC28" i="1"/>
  <c r="AD28" i="1" s="1"/>
  <c r="AC29" i="1"/>
  <c r="AD29" i="1" s="1"/>
  <c r="AF29" i="1"/>
  <c r="AC30" i="1"/>
  <c r="AD30" i="1" s="1"/>
  <c r="AC31" i="1"/>
  <c r="AD31" i="1" s="1"/>
  <c r="AF31" i="1"/>
  <c r="AF21" i="1"/>
  <c r="AC21" i="1"/>
  <c r="AD21" i="1" s="1"/>
  <c r="AF30" i="1" l="1"/>
  <c r="AF28" i="1"/>
  <c r="AF27" i="1"/>
  <c r="AF25" i="1"/>
  <c r="AF24" i="1"/>
  <c r="AF23" i="1"/>
  <c r="AF22" i="1"/>
  <c r="AC12" i="1" l="1"/>
  <c r="AD12" i="1" s="1"/>
  <c r="AF12" i="1"/>
  <c r="AC15" i="1" l="1"/>
  <c r="AD15" i="1" s="1"/>
  <c r="AF15" i="1"/>
  <c r="AF13" i="1"/>
  <c r="AC14" i="1"/>
  <c r="AD14" i="1" s="1"/>
  <c r="AC16" i="1"/>
  <c r="AD16" i="1" s="1"/>
  <c r="AC17" i="1"/>
  <c r="AD17" i="1" s="1"/>
  <c r="AF18" i="1"/>
  <c r="AC19" i="1"/>
  <c r="AD19" i="1" s="1"/>
  <c r="AF14" i="1" l="1"/>
  <c r="AF16" i="1"/>
  <c r="AF19" i="1"/>
  <c r="AF17" i="1"/>
  <c r="AC18" i="1"/>
  <c r="AD18" i="1" s="1"/>
  <c r="AC13" i="1"/>
  <c r="AD13" i="1" s="1"/>
  <c r="AF32" i="1" l="1"/>
</calcChain>
</file>

<file path=xl/sharedStrings.xml><?xml version="1.0" encoding="utf-8"?>
<sst xmlns="http://schemas.openxmlformats.org/spreadsheetml/2006/main" count="184" uniqueCount="139">
  <si>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</si>
  <si>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</si>
  <si>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</si>
  <si>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</si>
  <si>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</si>
  <si>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</si>
  <si>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</si>
  <si>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</si>
  <si>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</si>
  <si>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</si>
  <si>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</si>
  <si>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</si>
  <si>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</si>
  <si>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</si>
  <si>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</si>
  <si>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</si>
  <si>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</si>
  <si>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</si>
  <si>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</si>
  <si>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</si>
  <si>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</si>
  <si>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</si>
  <si>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</si>
  <si>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</si>
  <si>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</si>
  <si>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</si>
  <si>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</si>
  <si>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</si>
  <si>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</si>
  <si>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Используемый метод определения НМЦК
с обоснованием:</t>
  </si>
  <si>
    <t>Средняя цена (руб.)</t>
  </si>
  <si>
    <t>Наименование объекта закупки</t>
  </si>
  <si>
    <t xml:space="preserve">Обоснование начальной (максимальной) цены контракта, 
цены контракта/договора,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</si>
  <si>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договора.
Расчет выполнен в соответствии с Методическими рекомендациями, утвержденными приказом МЭР РФ от 02.10.2013 №567</t>
  </si>
  <si>
    <t>Информация из открытых источников №1</t>
  </si>
  <si>
    <t>Информация из открытых источников №2</t>
  </si>
  <si>
    <t>Информация из открытых источников №3</t>
  </si>
  <si>
    <t>Ссылка на позицию в сети Интернет</t>
  </si>
  <si>
    <t>Специалист по закупкам:</t>
  </si>
  <si>
    <t>/Холодкова М.М.</t>
  </si>
  <si>
    <t>штука</t>
  </si>
  <si>
    <t>https://www.komus.ru/katalog/khozyajstvennye-tovary/sredstva-dlya-stirki/stiralnye-poroshki/poroshki-dlya-avtomaticheskoj-stirki/poroshok-stiralnyj-avtomat-dlya-detskogo-belya-bioniks-detskij-4-5-kg-dlya-belogo-i-tsvetnogo-belya/p/1685999/?from=searchtip6-1&amp;qid=2960879888</t>
  </si>
  <si>
    <t>https://www.komus.ru/katalog/khozyajstvennye-tovary/sredstva-dlya-stirki/kapsuly-i-geli-dlya-stirki/geli-i-zhidkosti-dlya-stirki/gel-dlya-stirki-synergetic-universalnyj-dlya-vsekh-vidov-tkanej-5-l/p/1451021/?text=1451021&amp;qid=8351129951</t>
  </si>
  <si>
    <t>https://www.komus.ru/katalog/khozyajstvennye-tovary/sredstva-dlya-stirki/stiralnye-poroshki/poroshki-dlya-avtomaticheskoj-stirki/poroshok-stiralnyj-avtomat-synergetic-eko-1-25-kg-dlya-belogo-i-tsvetnogo-belya/p/1451029/?from=searchtip6-1&amp;qid=0743947551</t>
  </si>
  <si>
    <t>https://www.komus.ru/katalog/khozyajstvennye-tovary/sredstva-dlya-stirki/kapsuly-i-geli-dlya-stirki/geli-i-zhidkosti-dlya-stirki/gel-dlya-stirki-detskogo-belya-ushastyj-nyan-1-2-l/p/791466/?text=791466&amp;qid=2444231565</t>
  </si>
  <si>
    <t>https://www.komus.ru/katalog/khozyajstvennye-tovary/sredstva-dlya-stirki/kapsuly-i-geli-dlya-stirki/geli-i-zhidkosti-dlya-stirki/gel-dlya-stirki-synergetic-2-v-1-c-pyatnovyvoditelem-5-l/p/1799012/?from=searchtip6-1&amp;qid=5225785535</t>
  </si>
  <si>
    <t>https://www.komus.ru/katalog/khozyajstvennye-tovary/sredstva-dlya-stirki/kapsuly-i-geli-dlya-stirki/geli-i-zhidkosti-dlya-stirki/zhidkost-dlya-stirki-laska-dlya-temnogo-belya-4-l/p/1470993/?text=1470993&amp;qid=8017254855</t>
  </si>
  <si>
    <t>https://lemanapro.ru/product/kondicioner-dlya-belya-synergetic-rayskiy-sad-5-l-89445990/?k50id=0100000054172917394_54172917394&amp;utm_medium=performance_cpc&amp;utm_source=yandex_direct_1&amp;utm_campaign=ag1_Yandex_Tovarnaya-galereya_DM_B2C_Full-feed-1p_Msk_DRR100_st_Otdel-Kraski|cid_117671021&amp;utm_term=phid_54172917394|---autotargeting&amp;utm_content=cid_117671021|gid_5535197873|adid_1866790953411836866|crt_0|pst_premium|ps_2|srct_search|src_none|devt_desktop|ret_54172917394|geo_213|0&amp;yclid=2396164832615202815</t>
  </si>
  <si>
    <t>https://www.vseinstrumenti.ru/product/konditsioner-dlya-belya-synergetic-rajskij-sad-5-l-4623722341259-110503-1746711/?utm_source=yandex&amp;utm_medium=cpc&amp;utm_campaign=36617871|dsa_13_na_nashi-fid_rf_prochie-mesta-pokaza&amp;utm_content=1852689750071244785&amp;utm_term=ST:search|S:none|AP:no|PT:premium|P:1|DT:desktop|RI:213|CI:36617871|GI:5488734198|PI:52956497435|AI:1852689750071244785|RT:52956497435|KW:---autotargeting|RN:%D0%9C%D0%BE%D1%81%D0%BA%D0%B2%D0%B0&amp;yclid=9766809303752900607</t>
  </si>
  <si>
    <t>https://3259404.ru/catalog/stiralnyy-poroshok-bioniks-detskiy-4-5kg-avtomat</t>
  </si>
  <si>
    <t>https://www.ofsi.ru/product/poroshok_stiralnyy_detskiy_avtomat_4_5kg.html?ysclid=mkvc7u1bv422233097</t>
  </si>
  <si>
    <t>https://www.vseinstrumenti.ru/product/universalnyj-gel-dlya-stirki-belya-synergetic-5-l-4613720439065-109500-2192165/?utm_source=yandex&amp;utm_medium=cpc&amp;utm_campaign=109984997|dsa_11_Tovary-pervoy-neobkhodimosti_sayt_rf&amp;utm_content=16087694195&amp;utm_term=ST:search|S:none|AP:no|PT:premium|P:1|DT:desktop|RI:213|CI:109984997|GI:5438836915|PI:52776283336|AI:16087694195|RT:52776283336|KW:---autotargeting|RN:%D0%9C%D0%BE%D1%81%D0%BA%D0%B2%D0%B0&amp;yclid=9038334021457149951</t>
  </si>
  <si>
    <t>https://www.onlinetrade.ru/catalogue/sredstva_dlya_stirki_belya-c847/synergetic/gel_dlya_stirki_synergetic_dlya_vsekh_vidov_tkaney_universalnyy_5_l_4613720439065-1443114.html?city=1&amp;utm_referrer=https%3a%2f%2fyandex.ru%2fsearch%2f%3ftext%3d%25D0%2593%25D0%25B5%25D0%25BB%25D1%258C%2b%25D0%25B4%25D0%25BB%25D1%258F%2b%25D1%2581%25D1%2582%25D0%25B8%25D1%2580%25D0%25BA%25D0%25B8%2bSynergetic%2b%25D1%2583%25D0%25BD%25D0%25B8%25D0%25B2%25D0%25B5%25D1%2580%25D1%2581%25D0%25B0%25D0%25BB%25D1%258C%25D0%25BD%25D1%258B%25D0%25B9%2b%25D0%25B4%25D0%25BB%25D1%258F%2b%25D0%25B2%25D1%2581%25D0%25B5%25D1%2585%2b%25D0%25B2%25D0%25B8%25D0%25B4%25D0%25BE%25D0%25B2%2b%25D1%2582%25D0%25BA%25D0%25B0%25D0%25BD%25D0%25B5%25D0%25B9%2b5%2b%25D0%25BB%26lr%3d213%26clid%3d2196598</t>
  </si>
  <si>
    <t>https://www.wildberries.ru/catalog/12848650/detail.aspx?targetUrl=EX</t>
  </si>
  <si>
    <t>https://www.vseinstrumenti.ru/product/kontsentrirovannyj-biorazlagaemyj-universalnyj-gipoallergennyj-poroshok-synergetic-50-stirok-4607971450726-109005-2192154/</t>
  </si>
  <si>
    <t>https://www.onlinetrade.ru/catalogue/detskaya_bytovaya_khimiya-c2141/ushastyy_nyan/gel_dlya_stirki_ushastyy_nyan_dlya_detskogo_belya_1.2_l_4600697020402-253671.html?ysclid=mkvhb00nvz185832267&amp;utm_referrer=https%3a%2f%2fyandex.ru%2fsearch%2f%3ffrom%3dchromesearch%26clid%3d2196598%26text%3d%25D0%2593%25D0%25B5%25D0%25BB%25D1%258C%2b%25D0%25B4%25D0%25BB%25D1%258F%2b%25D1%2581%25D1%2582%25D0%25B8%25D1%2580%25D0%25BA%25D0%25B8%2b%25D0%25B4%25D0%25B5%25D1%2582%25D1%2581%25D0%25BA%25D0%25BE%25D0%25B3%25D0%25BE%2b%25D0%25B1%25D0%25B5%25D0%25BB%25D1%258C%25D1%258F%2b%25D0%25A3%25D1%2588%25D0%25B0%25D1%2581%25D1%2582%25D1%258B%25D0%25B9%2b%25D0%25BD%25D1%258F%25D0%25BD%25D1%258C%2b1.2%2b%25D0%25BB%26lr%3d10722</t>
  </si>
  <si>
    <t>https://www.ozon.ru/product/gel-dlya-stirki-detskiy-ushastyy-nyan-0-gipoallergennyy-bez-fosfatov-1-2-l-546455365/</t>
  </si>
  <si>
    <t>https://www.officemag.ru/catalog/goods/607503/</t>
  </si>
  <si>
    <t>https://www.wildberries.ru/catalog/27530247/detail.aspx?utm_source=yandex&amp;utm_medium=feed&amp;utm_campaign=feed</t>
  </si>
  <si>
    <t>https://market.yandex.ru/card/synergetic-konditsioner-dlya-belya-rayskiy-sad-5-l/102134089942?do-waremd5=Itjvqv4FTAA1M4U4yYs28A&amp;clid=703&amp;ogV=-12</t>
  </si>
  <si>
    <t>https://www.vseinstrumenti.ru/product/voda-distillirovannaya-5-l-glanz-gl-103-1146705/?utm_source=yandex&amp;utm_content=17785189618&amp;utm_medium=cpc&amp;utm_campaign=705407836|tovarn_na_na_na_rf_Unikalnye-tovary_new-customization&amp;utm_term=ST:search|S:yandex.ru|AP:no|PT:dynamic_places|P:1|DT:desktop|RI:10723|CI:705407836|GI:5685682403|PI:205685682403|AI:17785189618|RT:205685682403|KW:---autotargeting|RN:%D0%94%D0%BC%D0%B8%D1%82%D1%80%D0%BE%D0%B2&amp;referrer=reattribution=1&amp;etext=</t>
  </si>
  <si>
    <t>https://market.yandex.ru/card/voda-distillirovannaya-505-l-glanz-gl-103/4562727383?do-waremd5=Pfpjq1eQqEkKOe4EMusBcg&amp;cpc=4GqJ7dd9L55R9Ku-Hy4BmpXBZcpr_7tga90074VQQkKtygppwfnm9cFLUmMjKnKm_bCmRjjXs5eUWbnpjv8ct9HYltBwIXanpx_e0uG-VRTRj7UoIP2yGVx2wawEb4igOj8qFbphqqrWLCHzSnSI5lJBzrOMr_9Z0Bn6EHoWJqAiljXqsvVZZEuKWZiydoCeG3DZxO_Zg996KcLuMIUprAYaWjUugzRdxL_9DkalQ-IM06BKaW3T2xtibAazzDK31e0aRduiNLZkIUJgSl4iYPi_gHzuMX9u_Hf1ICjws2Xq9kRql4H_G0C7oN6foRGYOTKjHavRlkS-9P8nJECH9lvuohqxWX-UG3I3ISCQXwMEC4AG8MwcmDGQxbzXcLzRnO_ToXQRM8gNfzyBb03qmbov4b75V7stiRaqpeh0ZhnCR1xm4iGBcY01E_dq3OnmOM-nfYXrMP1Khnwphma2_g4yX8bf4nRxBCcwUznM7UVCHcs_5r-aMA%2C%2C&amp;nid=27807470&amp;ogV=-12</t>
  </si>
  <si>
    <t>https://www.truewater.ru/catalog/distillirovannaya_voda/voda_distillirovannaya_glanz_5l/</t>
  </si>
  <si>
    <t>https://www.onlinetrade.ru/catalogue/sredstva_dlya_stirki_belya-c847/laska/gel_dlya_stirki_laska_vosstanovlenie_dlya_temnogo_belya_4_l_9000101419566-3087429.html?utm_source=ydirect&amp;utm_medium=cpc&amp;YDT%D0%9A&amp;yclid=5575264126132027391&amp;ybaip=1</t>
  </si>
  <si>
    <t>https://www.ozon.ru/product/gel-dlya-stirki-synergetic-2v1-c-pyatnovyvoditelem-5l-165-stirok-zhidkiy-poroshok-poroshok-stiralnyy-1250095388/?at=NOtwWY61WcwZ8ZK1SxKlJoMF6KDr0LsO4lvyAH1Mg1W&amp;sh=K-BIaV2t9w</t>
  </si>
  <si>
    <t>Салфетки из спанлейса в рулоне с перфорацией, 30х40 см, цвет белый, 100 штук в рулоне</t>
  </si>
  <si>
    <t>пачка</t>
  </si>
  <si>
    <t>https://www.komus.ru/katalog/tovary-dlya-doma/domashnij-interer/gorshki-grunty-rasteniya/opryskivateli-ruchnye/opryskivatel-pulverizator-ruchnoj-dlya-komnatnykh-rastenij-idea-rosa-1-l/p/1268725/?from=block-123-0_1&amp;qid=4044115636-0-1</t>
  </si>
  <si>
    <t>упаковка</t>
  </si>
  <si>
    <t>https://www.ozon.ru/product/kislorodnyy-otbelivatel-pyatnovyvoditel-dlya-tsvetnogo-i-belogo-belya-synergetic-biorazlagaemyy-872633012/?at=1qmj1_xm1K1VmYTkyNyUJNaQMcNU2cKq&amp;sh=j_Pl2UKNjQ</t>
  </si>
  <si>
    <t>https://www.ozon.ru/product/synergetic-pro-sredstvo-moyushchee-dlya-posudomoechnyh-mashin-1l-4855462901/?at=1qmj1XvRjnj0I3TGynCG-TeShvum9xP-&amp;sh=j_Pl2UKNjQ</t>
  </si>
  <si>
    <t>https://www.ozon.ru/product/sredstvo-dlya-mytya-posudy-synergetic-gel-s-aromatom-aloe-vera-0-5-l-634937643/?at=1qmj1UgM9hKwj6iTO6-d8JmE59N-xV67&amp;sh=j_Pl2S7uYQ</t>
  </si>
  <si>
    <t>https://www.ozon.ru/product/zhidkoe-mylo-dlya-ruk-synergetic-mindalnoe-molochko-500-ml-gipoallergennoe-2760925927/?at=1qmj1__PxnTw3QnMgZ-h66HrizDBqyeW&amp;sh=j_Pl2S7uYQ</t>
  </si>
  <si>
    <t>https://www.ozon.ru/product/salfetka-odnorazovaya-belaya-v-rulone-100-sht-30h40-sm-spanleys-40-g-m2-chistove-4367049628/?at=1qmj1XKsu0F6Im6yEQfA7Tjv7eYwzG8Z&amp;sh=j_Pl2S7uYQ</t>
  </si>
  <si>
    <t>https://www.ozon.ru/product/potspots-vkladyshi-ot-pota-zapaha-prokladki-vkladyshi-dlya-podmyshek-chernye-50-par-100-shtuk-871436338/?at=1qmj1T4HgnVRRHWbagA2hu-klkakrayQ&amp;sh=j_Pl2S7uYQ</t>
  </si>
  <si>
    <t>https://www.ozon.ru/product/vkladyshi-ot-pota-50-sht-4529259741/?at=1qmj1PWQP89wcEt6R5dDDtij1rC3z6_g&amp;sh=j_Pl2S7uYQ</t>
  </si>
  <si>
    <t>https://www.komus.ru/katalog/khozyajstvennye-tovary/sredstva-dlya-stirki/otbelivateli-i-pyatnovyvoditeli/salfetki-vlazhnye-dlya-udaleniya-pyaten-salton-cleantech-7-shtuk-v-upakovke-/p/1518548/?from=550-0_1</t>
  </si>
  <si>
    <t>https://www.komus.ru/katalog/bumaga-i-bumazhnye-izdeliya/bumaga-dlya-ofisnoj-tekhniki/bumaga-belaya-ofisnaya/bumaga-ofisnaya-svetocopy-eco-a4-80-g-kv-m-marka-se-ne-menee-60-iso-500-listov-/p/1556235/?from=550-0_1</t>
  </si>
  <si>
    <t>20.41.32.124</t>
  </si>
  <si>
    <t>Кожный антисептик для гигиенической обработки рук Тефлекс А или аналог</t>
  </si>
  <si>
    <t>Бумага офисная SvetoCopy ECO А4 80 г/кв.м марка Сэ не менее 60% ISO (500 листов) или аналог</t>
  </si>
  <si>
    <t>Салфетки влажные для удаления пятен Salton CleanTech (7 штук в упаковке) или аналог</t>
  </si>
  <si>
    <t>Жидкое мыло для рук Синергетик «Миндальное молочко», 1л или аналог</t>
  </si>
  <si>
    <t>Гель для мытья посуды Синергетик «Алоэ», 0,5л или аналог</t>
  </si>
  <si>
    <t>Моющее средство для посудомоечных машин Синергетик, 1л или аналог</t>
  </si>
  <si>
    <t>Опрыскиватель (пульверизатор) ручной для комнатных растений Idea Роса 1 л или аналог</t>
  </si>
  <si>
    <t>Пятновыводитель-отбеливатель в стиках Синергетик, 50 стирок или аналог</t>
  </si>
  <si>
    <t>Гель для стирки деликатных тканей Синергетик DELICATE, 1,5л или аналог</t>
  </si>
  <si>
    <t>Гель для стирки Synergetic 2 в 1 c пятновыводителем 5 л или аналог</t>
  </si>
  <si>
    <t>Жидкость для стирки Ласка для темного белья 4 л или аналог</t>
  </si>
  <si>
    <t>Гель для стирки детского белья Ушастый нянь 1.2 л или аналог</t>
  </si>
  <si>
    <t>Порошок стиральный автомат Synergetic Эко 1.25 кг для белого и цветного белья или аналог</t>
  </si>
  <si>
    <t>Гель для стирки Synergetic универсальный для всех видов тканей 5 л или аналог</t>
  </si>
  <si>
    <t>Порошок стиральный автомат для детского белья Бионикс Детский 4.5 кг для белого и цветного белья или аналог</t>
  </si>
  <si>
    <t>Кондиционер для белья Synergetic Райский сад 5 л или аналог</t>
  </si>
  <si>
    <t>21.20.10.158</t>
  </si>
  <si>
    <t>литр</t>
  </si>
  <si>
    <t>Поставка хозяйственных товаров, моющих, чистящих и дезинфицирующих средств</t>
  </si>
  <si>
    <t>https://market.yandex.ru/card/pyatnovyvoditel-otbelivatel-dlya-tsvetnogo-i-belogo-belya-synergetic-kislorodnyy-biorazlagayemyy-bez-khlora-s-aktivnym-kislorodom-50-stirok/102206104502?do-waremd5=RLP0EyyT6BdJjzQz8JPaQQ&amp;clid=703&amp;ysclid=mt7m29snwq82675234&amp;ogV=-12</t>
  </si>
  <si>
    <t>https://www.wildberries.ru/catalog/148529019/detail.aspx</t>
  </si>
  <si>
    <t>https://www.vseinstrumenti.ru/product/opryskivatel-idea-rosa-0-5-l-m-2151-1875760/</t>
  </si>
  <si>
    <t>https://www.chipdip.ru/product/opryskivatel-rosa-1l-tsvet-v-ass-art-m-2152-m-plastika-8038660093?ysclid=mt7ma2z99656246007</t>
  </si>
  <si>
    <t>https://www.wildberries.ru/catalog/499355357/detail.aspx?utm_source=yandex&amp;utm_medium=feed&amp;utm_campaign=feed/rn:msk/c:859/b:7716&amp;ysclid=mt7mgxqdb953938137</t>
  </si>
  <si>
    <t>https://market.yandex.ru/card/sredstvo-moyushcheye-synergetic-pro-dlya-posudomoyechnykh-mashin-1l/103533445202?do-waremd5=PYUIsknoJgbGWfbmlCOiww&amp;clid=703&amp;ysclid=mt7mj5rnzb376346001&amp;ogV=-12</t>
  </si>
  <si>
    <t>https://lemanapro.ru/product/sredstvo-dlya-posudy-synergetic-aloe-500-ml-88783606/?utm_campaign=ag1_Yandex_DSA_DM_B2C_Full-feed-1p_Msk_DRR100_st_Otdel-11-Kraski|cid_63672211&amp;utm_content=cid_63672211|gid_5507989757|adid_1858632777924072405|crt_0|pst_dynamic_places|ps_4|srct_none|src_yandex.ru|devt_desktop|ret_53524722324|geo_10723|41905519&amp;utm_medium=performance_cpc&amp;utm_source=yandex_direct_1&amp;utm_term=phid_53524722324|&amp;yclid=887859004861317119</t>
  </si>
  <si>
    <t>https://goldapple.ru/10230200006-s-aromatom-aloe?ysclid=mt7nw6ib5556594169</t>
  </si>
  <si>
    <t>https://www.wildberries.ru/catalog/317915031/detail.aspx</t>
  </si>
  <si>
    <t>https://market.yandex.ru/card/mylo-zhidkoye-synergetic-mindalnoye-molochko-biorazlagayemoye-05l/102171766922?do-waremd5=jkydMS-BTqMuHE1cCJZ2NQ&amp;clid=1651&amp;ogV=-12</t>
  </si>
  <si>
    <t>https://www.vseinstrumenti.ru/product/odnorazovaya-belaya-salfetka-chistove-v-rulone-100-sht-30x40-sm-spanlejs-40-g-m2-631060-5618065/?utm_source=yandex&amp;utm_content=17785192116&amp;utm_medium=cpc&amp;utm_term=ST:search|S:yandex.ru|AP:no|PT:dynamic_places|P:4|DT:desktop|RI:10723|CI:78490013|GI:5574288240|PI:205574288240|AI:17785192116|RT:205574288240|KW:---autotargeting|RN:%D0%94%D0%BC%D0%B8%D1%82%D1%80%D0%BE%D0%B2&amp;utm_campaign=78490013|tovarn_na_na_na_rf_Tovary-menshe-1000-rub&amp;referrer=reattribution=1&amp;etext=</t>
  </si>
  <si>
    <t>https://market.yandex.ru/card/odnorazovaya-polotentse-chistovye-631060/4504988035?do-waremd5=2Gampi6LTpxvzlJwzCdsag&amp;clid=1651&amp;ogV=-12</t>
  </si>
  <si>
    <t xml:space="preserve"> https://market.yandex.ru/card/vkladyshi-ot-pota-prokladki-dlya-podmyshek/4685093771?do-waremd5=sgH_WKTfZkB4vc4Cd2JYBw&amp;sponsored=1&amp;cpc=cqyQ6c7Td08usbCPYpXC0MySxrP9NPs4122thdFUoHvi_cQgVCWIwrGTy5Ur-mKa7SL2CA9BeNiYNv8tSPWcg1njVni9jrpvDaHBlQGHuMp3AitqiqZJ7oOVJ_mcmxDBsC-lmSlaRFKvfla9ZhruBbus6PP6GDfVii7oGGPEa-_HscMUWq0mYxWUC69IdH4rs6rgvuS8UNXatkHEHoS4eITVVzHm-3L8jmazGx128sXgkTafXaSbXBgxiz2TdaloVOcVIPHmWZ-R3DTsl1ekTi6VHfSMztvGj_6YmUOcOa0jGaCzzMCQ4mY8RPxZ6n2P0AC_O8JLCAwlxmfTE8Y1IaFKLbAQyDJ274SFSQdl0YBR6s8Ws0LO8XCULwZs542PjFcwC1MSrSZONSVi78uJ7Tem6Xhk72hlpwUaEmcHg6QpHVELnYrOF5Iy3ER2pTPmHLYMR41qqUFR-LABRwEFvYpfC_QvPAH2Z8u9ZHZpvsncUuDCz-aqsEIf7eRix94jRXBLYZ-aD2wKXB0K3SoI9ueo1NA62dZL&amp;nid=37653912&amp;ogV=-12</t>
  </si>
  <si>
    <t>https://www.wildberries.ru/catalog/1082663115/detail.aspx</t>
  </si>
  <si>
    <t>https://www.wildberries.ru/catalog/171507171/detail.aspx</t>
  </si>
  <si>
    <t>https://market.yandex.ru/card/vkladyshi-ot-pota-50-sht/6017666751?do-waremd5=IPXQNyCEWLcbw5e9kdaG0A&amp;sponsored=1&amp;cpc=lu1Ch648QyMT-NwY3iQzJ7pGXuPipqdpH1nuV95nRcVEF7WY4kRxdxOFO5ixEvPo6dlEu4tASbTo-WLywgJ1ik8uBgkHBxNV-iY-Asoy0M3AeJv56LFP5BhWpIzz2A9iu7fUT5lsAPmaemVO4uXjG3l5S89Z5l5l3oMuPsgSpRvTdbd_XfSytNGKjaWsTRkrKEoHClFJZ9YnncLBttY2Yku961MOBQzPC81IUiq_xxOFU1oPuSZ1uZh13sxnmLl8_kKnnd37sV1F_zgEohlgWMFgSX2bGkOmiLjfBiziAA4h0INbrruyXTRIwEjp_fk90C9gt6zmcFrF0WSNCUl27qVq88FFmSIEu00YgxgsoaMtbTq2ARBd2VHYpmLkObYp68WwTaRFXUvl5F9kEEh2QsiqJvjhUjMthX780vT_IdSXPvI9c5wZb7RgIYT_Iod0xBxSQPbcyvlftXkguKKwZrONCJZXj0mtqcixrGs_0gv-cH_UthNNlGtoCrb75-oiWFzglTYTLmuWe18f-o5-QvXtn-D4zfW4&amp;nid=37653912&amp;ogV=-12</t>
  </si>
  <si>
    <t>https://www.vseinstrumenti.ru/product/salfetki-protiv-pyaten-salton-cleantech-c-letuchej-18-7-sht-ss023-2321350/?referrer=reattribution=1&amp;utm_campaign=webmaster&amp;utm_campaign=78489700|tovarn_na_na_na_rf_Tovary-menshe-300-rub&amp;utm_content=2321350&amp;utm_content=17785177683&amp;utm_medium=organic&amp;utm_medium=cpc&amp;utm_source=Yandex&amp;utm_source=yandex&amp;utm_term=2321350&amp;utm_term=ST:none|S:yandex.ru|AP:no|PT:dynamic_places|P:2|DT:desktop|RI:10723|CI:78489700|GI:5574290331|PI:205574290331|AI:17785177683|RT:205574290331|KW:|RN:%D0%94%D0%BC%D0%B8%D1%82%D1%80%D0%BE%D0%B2&amp;yclid=7280621925401362431</t>
  </si>
  <si>
    <t>https://www.onlinetrade.ru/catalogue/otbelivateli_pyatnovyvoditeli_legkoglady_antistatiki_krakhmal-c955/salton/salfetki_pyatnovyvoditel_salton_cleantech_ekspress_7_sht_4640016745449-2926908.html?city=1&amp;utm_campaign=ymaps&amp;utm_content=globus&amp;utm_medium=cpc&amp;utm_source=yandex&amp;yclid=4796380984262000639&amp;ybaip=1&amp;utm_referrer=https%3a%2f%2fyandex.ru%2f</t>
  </si>
  <si>
    <t>https://www.onlinetrade.ru/catalogue/bumaga_dlya_ofisnoy_pechati-c1585/international_paper/bumaga_ofisnaya_svetocopy_eco_a4_80g_m2_500l_belizna_60_1556235-3094365.html?city=1&amp;utm_campaign=ymaps&amp;utm_content=globus&amp;utm_medium=cpc&amp;utm_source=yandex&amp;yclid=4621007825390534655&amp;ybaip=1</t>
  </si>
  <si>
    <t>https://www.ofsi.ru/product/bumaga_svetocopy_eco_a4_80g_m2_500l_60.html?ysclid=mt7p379nk8300366969</t>
  </si>
  <si>
    <t>https://klinmedmarket.ru/magazin/product/tefleks-a-kozhnyj-antiseptik-5-l?ysclid=mt7672d7n4247082664</t>
  </si>
  <si>
    <t>https://www.deznet.ru/catalog/dezinfitsiruyushchie_sredstva/antiseptiki_dlya_ruk/129069/?ysclid=mt76e7tuf781206011</t>
  </si>
  <si>
    <t>https://dezkont.ru/tefleks-a-kozhnyy-antiseptik-5-l/?ysclid=mt766gu6k154294966</t>
  </si>
  <si>
    <t>20.41.32.121</t>
  </si>
  <si>
    <t xml:space="preserve">
17.12.14.110</t>
  </si>
  <si>
    <t>20.41.32.129</t>
  </si>
  <si>
    <t xml:space="preserve">17.22.11.130 </t>
  </si>
  <si>
    <t>20.41.32.111</t>
  </si>
  <si>
    <t xml:space="preserve">20.41.31.130 </t>
  </si>
  <si>
    <t>20.41.32.120</t>
  </si>
  <si>
    <t>20.41.32.125</t>
  </si>
  <si>
    <t>https://www.ozon.ru/product/synergetic-gel-dlya-stirki-delikatnyh-tkaney-1500-ml-5331328304/?sh=j_Pl2UKNjQ</t>
  </si>
  <si>
    <t>https://www.wildberries.ru/catalog/1332539311/detail.aspx</t>
  </si>
  <si>
    <t>https://market.yandex.ru/card/biorazlagayemyy-kontsentrirovannyy-gel-dlya-stirki-synergetic-delicate-15-l-25-stirok/102132573418?do-waremd5=dxpV_8_ggZzAqlwXbWROdA&amp;cpc=oHcOk1RYN95dCW89a-RMvVnITpDnjmZGUqqYCw2lB-jtyxzDDNehfmeUv3WQZbRWm5A4HZo7tUC1OJCV_DHvP_wDvqJEKZC2J-xw1Y_i9lV5VF8DfrUu1At-AwkYDvnCsxwz9cVgCcqXVzmqkcwpfGSI2liIHqPw4_2P_bCSGiTFQJCmOtAqZY_WmOHai9c61xY-hHI2-qbfM4xjAu2tSaBI9Hq9ZfGa1sFbyUkEbMwOGI9NOZGDh-rGsb4Sy0JOLl9UO46Z7tWkLjy3ZJi743jg8f7UnY87E5cShcTNuujahHS9DNX4xsph244MAeSAdRNmKgcXq2_5cDZ5VgxNq3VqtoNdHLNeRHJbYl30-PdUZcv1AnsB0cYB1F1Iz5RAZ_SeBUhAWrYp9W5myTRLuvvSdBXtA7YrmVo67Dqrih1MQdrxa33OajN0-oLIDvMI8_FO9ecjy4_07iC8LmpRHyAYbCjAXT_zcib_rMJYTnvBmLuD5qhT36Wbr4MhBbVEJiJumplM33R2SyxDB-pS4LWAQfp4D88f&amp;nid=61327240&amp;ogV=-12</t>
  </si>
  <si>
    <t>Вода дистиллированная Glanz GL-103 5 л  или аналог</t>
  </si>
  <si>
    <t>На основании проведенного анализа рынка и расчетов, НМЦК составляет:  31 611, 75  рублей.</t>
  </si>
  <si>
    <t>Дата подготовки обоснования НМЦК: 25.08.2026</t>
  </si>
  <si>
    <t>32.99.52.140</t>
  </si>
  <si>
    <t>20.13.52.120</t>
  </si>
  <si>
    <t>Вкладыши от пота Одноразовые подмышечники черные</t>
  </si>
  <si>
    <t>Вкладыши от пота Одноразовые подмышечники белые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</si>
</sst>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1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0.8"/>
      <name val="Times New Roman"/>
      <family val="1"/>
      <charset val="204"/>
    </font>
    <font>
      <sz val="9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 applyAlignment="0"/>
    <xf numFmtId="0" fontId="9" fillId="0" borderId="0" applyAlignment="0"/>
    <xf numFmtId="0" fontId="10" fillId="0" borderId="0" applyNumberFormat="0" applyFill="0" applyBorder="0" applyAlignment="0" applyProtection="0"/>
  </cellStyleXfs>
  <cellXfs count="56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5" fillId="0" borderId="0" xfId="0" applyFont="1"/>
    <xf numFmtId="2" fontId="5" fillId="0" borderId="0" xfId="0" applyNumberFormat="1" applyFont="1"/>
    <xf numFmtId="0" fontId="6" fillId="0" borderId="0" xfId="0" applyFont="1"/>
    <xf numFmtId="2" fontId="5" fillId="0" borderId="10" xfId="0" applyNumberFormat="1" applyFont="1" applyBorder="1"/>
    <xf numFmtId="2" fontId="5" fillId="0" borderId="3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vertical="top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/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164" fontId="10" fillId="2" borderId="1" xfId="2" applyNumberForma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10" fillId="2" borderId="3" xfId="2" applyNumberFormat="1" applyFill="1" applyBorder="1" applyAlignment="1">
      <alignment horizontal="center" vertical="center" wrapText="1"/>
    </xf>
    <xf numFmtId="2" fontId="6" fillId="2" borderId="0" xfId="0" applyNumberFormat="1" applyFont="1" applyFill="1"/>
    <xf numFmtId="0" fontId="3" fillId="2" borderId="0" xfId="0" applyFont="1" applyFill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/>
    </xf>
    <xf numFmtId="164" fontId="10" fillId="2" borderId="4" xfId="2" applyNumberForma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164" fontId="3" fillId="2" borderId="4" xfId="1" applyNumberFormat="1" applyFont="1" applyFill="1" applyBorder="1" applyAlignment="1">
      <alignment horizontal="center" vertical="center" wrapText="1"/>
    </xf>
    <xf numFmtId="164" fontId="3" fillId="2" borderId="11" xfId="1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154728</xdr:colOff>
      <xdr:row>8</xdr:row>
      <xdr:rowOff>118745</xdr:rowOff>
    </xdr:from>
    <xdr:to>
      <xdr:col>1</xdr:col>
      <xdr:colOff>1239519</xdr:colOff>
      <xdr:row>8</xdr:row>
      <xdr:rowOff>738505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28" y="2214245"/>
          <a:ext cx="1613958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31</xdr:col>
      <xdr:colOff>39158</xdr:colOff>
      <xdr:row>10</xdr:row>
      <xdr:rowOff>75141</xdr:rowOff>
    </xdr:from>
    <xdr:to>
      <xdr:col>32</xdr:col>
      <xdr:colOff>85301</xdr:colOff>
      <xdr:row>10</xdr:row>
      <xdr:rowOff>603461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56241" y="5091641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123825</xdr:colOff>
      <xdr:row>10</xdr:row>
      <xdr:rowOff>76200</xdr:rowOff>
    </xdr:from>
    <xdr:to>
      <xdr:col>28</xdr:col>
      <xdr:colOff>1200150</xdr:colOff>
      <xdr:row>10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6059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180976</xdr:colOff>
      <xdr:row>10</xdr:row>
      <xdr:rowOff>152399</xdr:rowOff>
    </xdr:from>
    <xdr:to>
      <xdr:col>29</xdr:col>
      <xdr:colOff>1381126</xdr:colOff>
      <xdr:row>10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5" y="4836160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wildberries.ru/catalog/12848650/detail.aspx?targetUrl=EX" TargetMode="External"/><Relationship Id="rId18" Type="http://schemas.openxmlformats.org/officeDocument/2006/relationships/hyperlink" Target="https://www.wildberries.ru/catalog/27530247/detail.aspx?utm_source=yandex&amp;utm_medium=feed&amp;utm_campaign=feed" TargetMode="External"/><Relationship Id="rId26" Type="http://schemas.openxmlformats.org/officeDocument/2006/relationships/hyperlink" Target="https://www.ozon.ru/product/potspots-vkladyshi-ot-pota-zapaha-prokladki-vkladyshi-dlya-podmyshek-chernye-50-par-100-shtuk-871436338/?at=1qmj1T4HgnVRRHWbagA2hu-klkakrayQ&amp;sh=j_Pl2S7uYQ" TargetMode="External"/><Relationship Id="rId39" Type="http://schemas.openxmlformats.org/officeDocument/2006/relationships/hyperlink" Target="https://www.wildberries.ru/catalog/317915031/detail.aspx" TargetMode="External"/><Relationship Id="rId21" Type="http://schemas.openxmlformats.org/officeDocument/2006/relationships/hyperlink" Target="https://www.ozon.ru/product/kislorodnyy-otbelivatel-pyatnovyvoditel-dlya-tsvetnogo-i-belogo-belya-synergetic-biorazlagaemyy-872633012/?at=1qmj1_xm1K1VmYTkyNyUJNaQMcNU2cKq&amp;sh=j_Pl2UKNjQ" TargetMode="External"/><Relationship Id="rId34" Type="http://schemas.openxmlformats.org/officeDocument/2006/relationships/hyperlink" Target="https://www.chipdip.ru/product/opryskivatel-rosa-1l-tsvet-v-ass-art-m-2152-m-plastika-8038660093?ysclid=mt7ma2z99656246007" TargetMode="External"/><Relationship Id="rId42" Type="http://schemas.openxmlformats.org/officeDocument/2006/relationships/hyperlink" Target="https://www.wildberries.ru/catalog/1082663115/detail.aspx" TargetMode="External"/><Relationship Id="rId47" Type="http://schemas.openxmlformats.org/officeDocument/2006/relationships/hyperlink" Target="https://klinmedmarket.ru/magazin/product/tefleks-a-kozhnyj-antiseptik-5-l?ysclid=mt7672d7n4247082664" TargetMode="External"/><Relationship Id="rId50" Type="http://schemas.openxmlformats.org/officeDocument/2006/relationships/hyperlink" Target="https://www.ozon.ru/product/synergetic-gel-dlya-stirki-delikatnyh-tkaney-1500-ml-5331328304/?sh=j_Pl2UKNjQ" TargetMode="External"/><Relationship Id="rId7" Type="http://schemas.openxmlformats.org/officeDocument/2006/relationships/hyperlink" Target="https://www.vseinstrumenti.ru/product/konditsioner-dlya-belya-synergetic-rajskij-sad-5-l-4623722341259-110503-1746711/?utm_source=yandex&amp;utm_medium=cpc&amp;utm_campaign=36617871|dsa_13_na_nashi-fid_rf_prochie-mesta-pokaza&amp;utm_content=1852689750071244785&amp;utm_term=ST:search|S:none|AP:no|PT:premium|P:1|DT:desktop|RI:213|CI:36617871|GI:5488734198|PI:52956497435|AI:1852689750071244785|RT:52956497435|KW:---autotargeting|RN:%D0%9C%D0%BE%D1%81%D0%BA%D0%B2%D0%B0&amp;yclid=9766809303752900607" TargetMode="External"/><Relationship Id="rId2" Type="http://schemas.openxmlformats.org/officeDocument/2006/relationships/hyperlink" Target="https://www.komus.ru/katalog/khozyajstvennye-tovary/sredstva-dlya-stirki/stiralnye-poroshki/poroshki-dlya-avtomaticheskoj-stirki/poroshok-stiralnyj-avtomat-dlya-detskogo-belya-bioniks-detskij-4-5-kg-dlya-belogo-i-tsvetnogo-belya/p/1685999/?from=searchtip6-1&amp;qid=2960879888" TargetMode="External"/><Relationship Id="rId16" Type="http://schemas.openxmlformats.org/officeDocument/2006/relationships/hyperlink" Target="https://www.onlinetrade.ru/catalogue/sredstva_dlya_stirki_belya-c847/laska/gel_dlya_stirki_laska_vosstanovlenie_dlya_temnogo_belya_4_l_9000101419566-3087429.html?utm_source=ydirect&amp;utm_medium=cpc&amp;YDT%D0%9A&amp;yclid=5575264126132027391&amp;ybaip=1" TargetMode="External"/><Relationship Id="rId29" Type="http://schemas.openxmlformats.org/officeDocument/2006/relationships/hyperlink" Target="https://www.komus.ru/katalog/tovary-dlya-doma/domashnij-interer/gorshki-grunty-rasteniya/opryskivateli-ruchnye/opryskivatel-pulverizator-ruchnoj-dlya-komnatnykh-rastenij-idea-rosa-1-l/p/1268725/?from=block-123-0_1&amp;qid=4044115636-0-1" TargetMode="External"/><Relationship Id="rId11" Type="http://schemas.openxmlformats.org/officeDocument/2006/relationships/hyperlink" Target="https://www.vseinstrumenti.ru/product/universalnyj-gel-dlya-stirki-belya-synergetic-5-l-4613720439065-109500-2192165/?utm_source=yandex&amp;utm_medium=cpc&amp;utm_campaign=109984997|dsa_11_Tovary-pervoy-neobkhodimosti_sayt_rf&amp;utm_content=16087694195&amp;utm_term=ST:search|S:none|AP:no|PT:premium|P:1|DT:desktop|RI:213|CI:109984997|GI:5438836915|PI:52776283336|AI:16087694195|RT:52776283336|KW:---autotargeting|RN:%D0%9C%D0%BE%D1%81%D0%BA%D0%B2%D0%B0&amp;yclid=9038334021457149951" TargetMode="External"/><Relationship Id="rId24" Type="http://schemas.openxmlformats.org/officeDocument/2006/relationships/hyperlink" Target="https://www.ozon.ru/product/zhidkoe-mylo-dlya-ruk-synergetic-mindalnoe-molochko-500-ml-gipoallergennoe-2760925927/?at=1qmj1__PxnTw3QnMgZ-h66HrizDBqyeW&amp;sh=j_Pl2S7uYQ" TargetMode="External"/><Relationship Id="rId32" Type="http://schemas.openxmlformats.org/officeDocument/2006/relationships/hyperlink" Target="https://www.wildberries.ru/catalog/148529019/detail.aspx" TargetMode="External"/><Relationship Id="rId37" Type="http://schemas.openxmlformats.org/officeDocument/2006/relationships/hyperlink" Target="https://lemanapro.ru/product/sredstvo-dlya-posudy-synergetic-aloe-500-ml-88783606/?utm_campaign=ag1_Yandex_DSA_DM_B2C_Full-feed-1p_Msk_DRR100_st_Otdel-11-Kraski|cid_63672211&amp;utm_content=cid_63672211|gid_5507989757|adid_1858632777924072405|crt_0|pst_dynamic_places|ps_4|srct_none|src_yandex.ru|devt_desktop|ret_53524722324|geo_10723|41905519&amp;utm_medium=performance_cpc&amp;utm_source=yandex_direct_1&amp;utm_term=phid_53524722324|&amp;yclid=887859004861317119" TargetMode="External"/><Relationship Id="rId40" Type="http://schemas.openxmlformats.org/officeDocument/2006/relationships/hyperlink" Target="https://market.yandex.ru/card/mylo-zhidkoye-synergetic-mindalnoye-molochko-biorazlagayemoye-05l/102171766922?do-waremd5=jkydMS-BTqMuHE1cCJZ2NQ&amp;clid=1651&amp;ogV=-12" TargetMode="External"/><Relationship Id="rId45" Type="http://schemas.openxmlformats.org/officeDocument/2006/relationships/hyperlink" Target="https://www.onlinetrade.ru/catalogue/bumaga_dlya_ofisnoy_pechati-c1585/international_paper/bumaga_ofisnaya_svetocopy_eco_a4_80g_m2_500l_belizna_60_1556235-3094365.html?city=1&amp;utm_campaign=ymaps&amp;utm_content=globus&amp;utm_medium=cpc&amp;utm_source=yandex&amp;yclid=4621007825390534655&amp;ybaip=1" TargetMode="External"/><Relationship Id="rId53" Type="http://schemas.openxmlformats.org/officeDocument/2006/relationships/drawing" Target="../drawings/drawing1.xml"/><Relationship Id="rId5" Type="http://schemas.openxmlformats.org/officeDocument/2006/relationships/hyperlink" Target="https://www.komus.ru/katalog/khozyajstvennye-tovary/sredstva-dlya-stirki/kapsuly-i-geli-dlya-stirki/geli-i-zhidkosti-dlya-stirki/gel-dlya-stirki-synergetic-2-v-1-c-pyatnovyvoditelem-5-l/p/1799012/?from=searchtip6-1&amp;qid=5225785535" TargetMode="External"/><Relationship Id="rId10" Type="http://schemas.openxmlformats.org/officeDocument/2006/relationships/hyperlink" Target="https://www.ofsi.ru/product/poroshok_stiralnyy_detskiy_avtomat_4_5kg.html?ysclid=mkvc7u1bv422233097" TargetMode="External"/><Relationship Id="rId19" Type="http://schemas.openxmlformats.org/officeDocument/2006/relationships/hyperlink" Target="https://www.ozon.ru/product/gel-dlya-stirki-synergetic-2v1-c-pyatnovyvoditelem-5l-165-stirok-zhidkiy-poroshok-poroshok-stiralnyy-1250095388/?at=NOtwWY61WcwZ8ZK1SxKlJoMF6KDr0LsO4lvyAH1Mg1W&amp;sh=K-BIaV2t9w" TargetMode="External"/><Relationship Id="rId31" Type="http://schemas.openxmlformats.org/officeDocument/2006/relationships/hyperlink" Target="https://market.yandex.ru/card/pyatnovyvoditel-otbelivatel-dlya-tsvetnogo-i-belogo-belya-synergetic-kislorodnyy-biorazlagayemyy-bez-khlora-s-aktivnym-kislorodom-50-stirok/102206104502?do-waremd5=RLP0EyyT6BdJjzQz8JPaQQ&amp;clid=703&amp;ysclid=mt7m29snwq82675234&amp;ogV=-12" TargetMode="External"/><Relationship Id="rId44" Type="http://schemas.openxmlformats.org/officeDocument/2006/relationships/hyperlink" Target="https://www.onlinetrade.ru/catalogue/otbelivateli_pyatnovyvoditeli_legkoglady_antistatiki_krakhmal-c955/salton/salfetki_pyatnovyvoditel_salton_cleantech_ekspress_7_sht_4640016745449-2926908.html?city=1&amp;utm_campaign=ymaps&amp;utm_content=globus&amp;utm_medium=cpc&amp;utm_source=yandex&amp;yclid=4796380984262000639&amp;ybaip=1&amp;utm_referrer=https%3a%2f%2fyandex.ru%2f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www.komus.ru/katalog/khozyajstvennye-tovary/sredstva-dlya-stirki/kapsuly-i-geli-dlya-stirki/geli-i-zhidkosti-dlya-stirki/gel-dlya-stirki-detskogo-belya-ushastyj-nyan-1-2-l/p/791466/?text=791466&amp;qid=2444231565" TargetMode="External"/><Relationship Id="rId9" Type="http://schemas.openxmlformats.org/officeDocument/2006/relationships/hyperlink" Target="https://3259404.ru/catalog/stiralnyy-poroshok-bioniks-detskiy-4-5kg-avtomat" TargetMode="External"/><Relationship Id="rId14" Type="http://schemas.openxmlformats.org/officeDocument/2006/relationships/hyperlink" Target="https://www.vseinstrumenti.ru/product/kontsentrirovannyj-biorazlagaemyj-universalnyj-gipoallergennyj-poroshok-synergetic-50-stirok-4607971450726-109005-2192154/" TargetMode="External"/><Relationship Id="rId22" Type="http://schemas.openxmlformats.org/officeDocument/2006/relationships/hyperlink" Target="https://www.ozon.ru/product/synergetic-pro-sredstvo-moyushchee-dlya-posudomoechnyh-mashin-1l-4855462901/?at=1qmj1XvRjnj0I3TGynCG-TeShvum9xP-&amp;sh=j_Pl2UKNjQ" TargetMode="External"/><Relationship Id="rId27" Type="http://schemas.openxmlformats.org/officeDocument/2006/relationships/hyperlink" Target="https://www.ozon.ru/product/vkladyshi-ot-pota-50-sht-4529259741/?at=1qmj1PWQP89wcEt6R5dDDtij1rC3z6_g&amp;sh=j_Pl2S7uYQ" TargetMode="External"/><Relationship Id="rId30" Type="http://schemas.openxmlformats.org/officeDocument/2006/relationships/hyperlink" Target="https://www.komus.ru/katalog/bumaga-i-bumazhnye-izdeliya/bumaga-dlya-ofisnoj-tekhniki/bumaga-belaya-ofisnaya/bumaga-ofisnaya-svetocopy-eco-a4-80-g-kv-m-marka-se-ne-menee-60-iso-500-listov-/p/1556235/?from=550-0_1" TargetMode="External"/><Relationship Id="rId35" Type="http://schemas.openxmlformats.org/officeDocument/2006/relationships/hyperlink" Target="https://www.wildberries.ru/catalog/499355357/detail.aspx?utm_source=yandex&amp;utm_medium=feed&amp;utm_campaign=feed/rn:msk/c:859/b:7716&amp;ysclid=mt7mgxqdb953938137" TargetMode="External"/><Relationship Id="rId43" Type="http://schemas.openxmlformats.org/officeDocument/2006/relationships/hyperlink" Target="https://www.wildberries.ru/catalog/171507171/detail.aspx" TargetMode="External"/><Relationship Id="rId48" Type="http://schemas.openxmlformats.org/officeDocument/2006/relationships/hyperlink" Target="https://dezkont.ru/tefleks-a-kozhnyy-antiseptik-5-l/?ysclid=mt766gu6k154294966" TargetMode="External"/><Relationship Id="rId8" Type="http://schemas.openxmlformats.org/officeDocument/2006/relationships/hyperlink" Target="https://www.komus.ru/katalog/khozyajstvennye-tovary/sredstva-dlya-stirki/kapsuly-i-geli-dlya-stirki/geli-i-zhidkosti-dlya-stirki/zhidkost-dlya-stirki-laska-dlya-temnogo-belya-4-l/p/1470993/?text=1470993&amp;qid=8017254855" TargetMode="External"/><Relationship Id="rId51" Type="http://schemas.openxmlformats.org/officeDocument/2006/relationships/hyperlink" Target="https://www.wildberries.ru/catalog/1332539311/detail.aspx" TargetMode="External"/><Relationship Id="rId3" Type="http://schemas.openxmlformats.org/officeDocument/2006/relationships/hyperlink" Target="https://www.komus.ru/katalog/khozyajstvennye-tovary/sredstva-dlya-stirki/stiralnye-poroshki/poroshki-dlya-avtomaticheskoj-stirki/poroshok-stiralnyj-avtomat-synergetic-eko-1-25-kg-dlya-belogo-i-tsvetnogo-belya/p/1451029/?from=searchtip6-1&amp;qid=0743947551" TargetMode="External"/><Relationship Id="rId12" Type="http://schemas.openxmlformats.org/officeDocument/2006/relationships/hyperlink" Target="https://www.komus.ru/katalog/khozyajstvennye-tovary/sredstva-dlya-stirki/kapsuly-i-geli-dlya-stirki/geli-i-zhidkosti-dlya-stirki/gel-dlya-stirki-synergetic-universalnyj-dlya-vsekh-vidov-tkanej-5-l/p/1451021/?text=1451021&amp;qid=8351129951" TargetMode="External"/><Relationship Id="rId17" Type="http://schemas.openxmlformats.org/officeDocument/2006/relationships/hyperlink" Target="https://www.officemag.ru/catalog/goods/607503/" TargetMode="External"/><Relationship Id="rId25" Type="http://schemas.openxmlformats.org/officeDocument/2006/relationships/hyperlink" Target="https://www.ozon.ru/product/salfetka-odnorazovaya-belaya-v-rulone-100-sht-30h40-sm-spanleys-40-g-m2-chistove-4367049628/?at=1qmj1XKsu0F6Im6yEQfA7Tjv7eYwzG8Z&amp;sh=j_Pl2S7uYQ" TargetMode="External"/><Relationship Id="rId33" Type="http://schemas.openxmlformats.org/officeDocument/2006/relationships/hyperlink" Target="https://www.vseinstrumenti.ru/product/opryskivatel-idea-rosa-0-5-l-m-2151-1875760/" TargetMode="External"/><Relationship Id="rId38" Type="http://schemas.openxmlformats.org/officeDocument/2006/relationships/hyperlink" Target="https://goldapple.ru/10230200006-s-aromatom-aloe?ysclid=mt7nw6ib5556594169" TargetMode="External"/><Relationship Id="rId46" Type="http://schemas.openxmlformats.org/officeDocument/2006/relationships/hyperlink" Target="https://www.ofsi.ru/product/bumaga_svetocopy_eco_a4_80g_m2_500l_60.html?ysclid=mt7p379nk8300366969" TargetMode="External"/><Relationship Id="rId20" Type="http://schemas.openxmlformats.org/officeDocument/2006/relationships/hyperlink" Target="https://www.truewater.ru/catalog/distillirovannaya_voda/voda_distillirovannaya_glanz_5l/" TargetMode="External"/><Relationship Id="rId41" Type="http://schemas.openxmlformats.org/officeDocument/2006/relationships/hyperlink" Target="https://market.yandex.ru/card/odnorazovaya-polotentse-chistovye-631060/4504988035?do-waremd5=2Gampi6LTpxvzlJwzCdsag&amp;clid=1651&amp;ogV=-12" TargetMode="External"/><Relationship Id="rId1" Type="http://schemas.openxmlformats.org/officeDocument/2006/relationships/hyperlink" Target="https://market.yandex.ru/card/synergetic-konditsioner-dlya-belya-rayskiy-sad-5-l/102134089942?do-waremd5=Itjvqv4FTAA1M4U4yYs28A&amp;clid=703&amp;ogV=-12" TargetMode="External"/><Relationship Id="rId6" Type="http://schemas.openxmlformats.org/officeDocument/2006/relationships/hyperlink" Target="https://lemanapro.ru/product/kondicioner-dlya-belya-synergetic-rayskiy-sad-5-l-89445990/?k50id=0100000054172917394_54172917394&amp;utm_medium=performance_cpc&amp;utm_source=yandex_direct_1&amp;utm_campaign=ag1_Yandex_Tovarnaya-galereya_DM_B2C_Full-feed-1p_Msk_DRR100_st_Otdel-Kraski|cid_117671021&amp;utm_term=phid_54172917394|---autotargeting&amp;utm_content=cid_117671021|gid_5535197873|adid_1866790953411836866|crt_0|pst_premium|ps_2|srct_search|src_none|devt_desktop|ret_54172917394|geo_213|0&amp;yclid=2396164832615202815" TargetMode="External"/><Relationship Id="rId15" Type="http://schemas.openxmlformats.org/officeDocument/2006/relationships/hyperlink" Target="https://www.ozon.ru/product/gel-dlya-stirki-detskiy-ushastyy-nyan-0-gipoallergennyy-bez-fosfatov-1-2-l-546455365/" TargetMode="External"/><Relationship Id="rId23" Type="http://schemas.openxmlformats.org/officeDocument/2006/relationships/hyperlink" Target="https://www.ozon.ru/product/sredstvo-dlya-mytya-posudy-synergetic-gel-s-aromatom-aloe-vera-0-5-l-634937643/?at=1qmj1UgM9hKwj6iTO6-d8JmE59N-xV67&amp;sh=j_Pl2S7uYQ" TargetMode="External"/><Relationship Id="rId28" Type="http://schemas.openxmlformats.org/officeDocument/2006/relationships/hyperlink" Target="https://www.komus.ru/katalog/khozyajstvennye-tovary/sredstva-dlya-stirki/otbelivateli-i-pyatnovyvoditeli/salfetki-vlazhnye-dlya-udaleniya-pyaten-salton-cleantech-7-shtuk-v-upakovke-/p/1518548/?from=550-0_1" TargetMode="External"/><Relationship Id="rId36" Type="http://schemas.openxmlformats.org/officeDocument/2006/relationships/hyperlink" Target="https://market.yandex.ru/card/sredstvo-moyushcheye-synergetic-pro-dlya-posudomoyechnykh-mashin-1l/103533445202?do-waremd5=PYUIsknoJgbGWfbmlCOiww&amp;clid=703&amp;ysclid=mt7mj5rnzb376346001&amp;ogV=-12" TargetMode="External"/><Relationship Id="rId49" Type="http://schemas.openxmlformats.org/officeDocument/2006/relationships/hyperlink" Target="https://www.deznet.ru/catalog/dezinfitsiruyushchie_sredstva/antiseptiki_dlya_ruk/129069/?ysclid=mt76e7tuf781206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7"/>
  <sheetViews>
    <sheetView tabSelected="1" view="pageBreakPreview" topLeftCell="A10" zoomScale="60" zoomScaleNormal="100" workbookViewId="0">
      <selection activeCell="AE30" sqref="AE30"/>
    </sheetView>
  </sheetViews>
  <sheetFormatPr defaultRowHeight="14.4" x14ac:dyDescent="0.3"/>
  <cols>
    <col min="1" max="1" width="7.88671875" customWidth="1"/>
    <col min="2" max="2" width="31.33203125" customWidth="1"/>
    <col min="3" max="3" width="18.6640625" customWidth="1"/>
    <col min="4" max="4" width="17" customWidth="1"/>
    <col min="5" max="5" width="8.88671875" customWidth="1"/>
    <col min="6" max="6" width="13.6640625" customWidth="1"/>
    <col min="7" max="11" width="13.6640625" style="1" customWidth="1"/>
    <col min="12" max="28" width="22" style="1" hidden="1" customWidth="1"/>
    <col min="29" max="29" width="20.5546875" style="1" customWidth="1"/>
    <col min="30" max="30" width="23" style="1" customWidth="1"/>
    <col min="31" max="31" width="15.109375" style="1" customWidth="1"/>
    <col min="32" max="32" width="20.33203125" style="1" customWidth="1"/>
    <col min="33" max="33" width="18.44140625" customWidth="1"/>
    <col min="34" max="1027" width="9.109375" customWidth="1"/>
  </cols>
  <sheetData>
    <row r="1" spans="1:32" x14ac:dyDescent="0.3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x14ac:dyDescent="0.3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56.25" customHeight="1" x14ac:dyDescent="0.4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</row>
    <row r="4" spans="1:32" x14ac:dyDescent="0.3">
      <c r="A4" s="5"/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8"/>
      <c r="AD5" s="6"/>
      <c r="AE5" s="6"/>
      <c r="AF5" s="6"/>
    </row>
    <row r="6" spans="1:32" ht="31.5" customHeight="1" x14ac:dyDescent="0.3">
      <c r="A6" s="46" t="s">
        <v>1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</row>
    <row r="7" spans="1:32" ht="38.25" customHeight="1" x14ac:dyDescent="0.3">
      <c r="A7" s="46" t="s">
        <v>29</v>
      </c>
      <c r="B7" s="47"/>
      <c r="C7" s="48"/>
      <c r="D7" s="46" t="s">
        <v>33</v>
      </c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</row>
    <row r="8" spans="1:32" x14ac:dyDescent="0.3">
      <c r="A8" s="54" t="s">
        <v>97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</row>
    <row r="9" spans="1:32" ht="129" customHeight="1" x14ac:dyDescent="0.3">
      <c r="A9" s="50" t="s">
        <v>2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</row>
    <row r="10" spans="1:32" ht="26.4" x14ac:dyDescent="0.3">
      <c r="A10" s="49" t="s">
        <v>3</v>
      </c>
      <c r="B10" s="43" t="s">
        <v>31</v>
      </c>
      <c r="C10" s="44" t="s">
        <v>4</v>
      </c>
      <c r="D10" s="43" t="s">
        <v>5</v>
      </c>
      <c r="E10" s="44" t="s">
        <v>6</v>
      </c>
      <c r="F10" s="51" t="s">
        <v>34</v>
      </c>
      <c r="G10" s="52"/>
      <c r="H10" s="51" t="s">
        <v>35</v>
      </c>
      <c r="I10" s="52"/>
      <c r="J10" s="51" t="s">
        <v>36</v>
      </c>
      <c r="K10" s="52"/>
      <c r="L10" s="21" t="s">
        <v>7</v>
      </c>
      <c r="M10" s="21" t="s">
        <v>8</v>
      </c>
      <c r="N10" s="21" t="s">
        <v>9</v>
      </c>
      <c r="O10" s="21" t="s">
        <v>10</v>
      </c>
      <c r="P10" s="21" t="s">
        <v>11</v>
      </c>
      <c r="Q10" s="21" t="s">
        <v>12</v>
      </c>
      <c r="R10" s="21" t="s">
        <v>13</v>
      </c>
      <c r="S10" s="21" t="s">
        <v>14</v>
      </c>
      <c r="T10" s="21" t="s">
        <v>15</v>
      </c>
      <c r="U10" s="21" t="s">
        <v>16</v>
      </c>
      <c r="V10" s="21" t="s">
        <v>17</v>
      </c>
      <c r="W10" s="21" t="s">
        <v>18</v>
      </c>
      <c r="X10" s="21" t="s">
        <v>19</v>
      </c>
      <c r="Y10" s="21" t="s">
        <v>20</v>
      </c>
      <c r="Z10" s="21" t="s">
        <v>21</v>
      </c>
      <c r="AA10" s="21" t="s">
        <v>22</v>
      </c>
      <c r="AB10" s="21" t="s">
        <v>23</v>
      </c>
      <c r="AC10" s="16" t="s">
        <v>24</v>
      </c>
      <c r="AD10" s="16" t="s">
        <v>25</v>
      </c>
      <c r="AE10" s="44" t="s">
        <v>30</v>
      </c>
      <c r="AF10" s="9" t="s">
        <v>26</v>
      </c>
    </row>
    <row r="11" spans="1:32" ht="60.75" customHeight="1" x14ac:dyDescent="0.3">
      <c r="A11" s="49"/>
      <c r="B11" s="43"/>
      <c r="C11" s="44"/>
      <c r="D11" s="43"/>
      <c r="E11" s="44"/>
      <c r="F11" s="26" t="s">
        <v>37</v>
      </c>
      <c r="G11" s="21" t="s">
        <v>27</v>
      </c>
      <c r="H11" s="26" t="s">
        <v>37</v>
      </c>
      <c r="I11" s="21" t="s">
        <v>27</v>
      </c>
      <c r="J11" s="26" t="s">
        <v>37</v>
      </c>
      <c r="K11" s="21" t="s">
        <v>27</v>
      </c>
      <c r="L11" s="21" t="s">
        <v>27</v>
      </c>
      <c r="M11" s="21" t="s">
        <v>27</v>
      </c>
      <c r="N11" s="21" t="s">
        <v>27</v>
      </c>
      <c r="O11" s="21" t="s">
        <v>27</v>
      </c>
      <c r="P11" s="21" t="s">
        <v>27</v>
      </c>
      <c r="Q11" s="21" t="s">
        <v>27</v>
      </c>
      <c r="R11" s="21" t="s">
        <v>27</v>
      </c>
      <c r="S11" s="21" t="s">
        <v>27</v>
      </c>
      <c r="T11" s="21" t="s">
        <v>27</v>
      </c>
      <c r="U11" s="21" t="s">
        <v>27</v>
      </c>
      <c r="V11" s="21" t="s">
        <v>27</v>
      </c>
      <c r="W11" s="21" t="s">
        <v>27</v>
      </c>
      <c r="X11" s="21" t="s">
        <v>27</v>
      </c>
      <c r="Y11" s="21" t="s">
        <v>27</v>
      </c>
      <c r="Z11" s="21" t="s">
        <v>27</v>
      </c>
      <c r="AA11" s="21" t="s">
        <v>27</v>
      </c>
      <c r="AB11" s="21" t="s">
        <v>27</v>
      </c>
      <c r="AC11" s="27"/>
      <c r="AD11" s="27"/>
      <c r="AE11" s="44"/>
      <c r="AF11" s="10"/>
    </row>
    <row r="12" spans="1:32" ht="60.75" customHeight="1" x14ac:dyDescent="0.3">
      <c r="A12" s="15">
        <v>1</v>
      </c>
      <c r="B12" s="16" t="s">
        <v>94</v>
      </c>
      <c r="C12" s="16" t="s">
        <v>78</v>
      </c>
      <c r="D12" s="17" t="s">
        <v>40</v>
      </c>
      <c r="E12" s="18">
        <v>1</v>
      </c>
      <c r="F12" s="19" t="s">
        <v>59</v>
      </c>
      <c r="G12" s="20">
        <v>472</v>
      </c>
      <c r="H12" s="19" t="s">
        <v>47</v>
      </c>
      <c r="I12" s="20">
        <v>610</v>
      </c>
      <c r="J12" s="19" t="s">
        <v>48</v>
      </c>
      <c r="K12" s="20">
        <v>705</v>
      </c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2">
        <f t="shared" ref="AC12:AC19" si="0">SQRT(((SUM((POWER(G12-AE12,2)),(POWER(I12-AE12,2)),(POWER(K12-AE12,2)))/2)))</f>
        <v>117.15943559952822</v>
      </c>
      <c r="AD12" s="22">
        <f t="shared" ref="AD12:AD19" si="1">AC12*100/AE12</f>
        <v>19.668513707174817</v>
      </c>
      <c r="AE12" s="22">
        <v>595.66999999999996</v>
      </c>
      <c r="AF12" s="14">
        <f t="shared" ref="AF12:AF19" si="2">AE12*E12</f>
        <v>595.66999999999996</v>
      </c>
    </row>
    <row r="13" spans="1:32" ht="60.75" customHeight="1" x14ac:dyDescent="0.3">
      <c r="A13" s="15">
        <v>2</v>
      </c>
      <c r="B13" s="16" t="s">
        <v>93</v>
      </c>
      <c r="C13" s="16" t="s">
        <v>121</v>
      </c>
      <c r="D13" s="17" t="s">
        <v>40</v>
      </c>
      <c r="E13" s="18">
        <v>1</v>
      </c>
      <c r="F13" s="19" t="s">
        <v>41</v>
      </c>
      <c r="G13" s="20">
        <v>876</v>
      </c>
      <c r="H13" s="19" t="s">
        <v>49</v>
      </c>
      <c r="I13" s="20">
        <v>929</v>
      </c>
      <c r="J13" s="19" t="s">
        <v>50</v>
      </c>
      <c r="K13" s="20">
        <v>736</v>
      </c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2">
        <f t="shared" si="0"/>
        <v>99.714592713403789</v>
      </c>
      <c r="AD13" s="22">
        <f t="shared" si="1"/>
        <v>11.772679186942595</v>
      </c>
      <c r="AE13" s="22">
        <v>847</v>
      </c>
      <c r="AF13" s="14">
        <f t="shared" si="2"/>
        <v>847</v>
      </c>
    </row>
    <row r="14" spans="1:32" ht="60.75" customHeight="1" x14ac:dyDescent="0.3">
      <c r="A14" s="15">
        <v>3</v>
      </c>
      <c r="B14" s="16" t="s">
        <v>92</v>
      </c>
      <c r="C14" s="16" t="s">
        <v>121</v>
      </c>
      <c r="D14" s="17" t="s">
        <v>40</v>
      </c>
      <c r="E14" s="18">
        <v>1</v>
      </c>
      <c r="F14" s="19" t="s">
        <v>42</v>
      </c>
      <c r="G14" s="20">
        <v>1106</v>
      </c>
      <c r="H14" s="19" t="s">
        <v>51</v>
      </c>
      <c r="I14" s="20">
        <v>1051</v>
      </c>
      <c r="J14" s="19" t="s">
        <v>52</v>
      </c>
      <c r="K14" s="20">
        <v>1209</v>
      </c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2">
        <f t="shared" si="0"/>
        <v>80.205984814102251</v>
      </c>
      <c r="AD14" s="22">
        <f t="shared" si="1"/>
        <v>7.1484834950180254</v>
      </c>
      <c r="AE14" s="22">
        <v>1122</v>
      </c>
      <c r="AF14" s="14">
        <f t="shared" si="2"/>
        <v>1122</v>
      </c>
    </row>
    <row r="15" spans="1:32" ht="60.75" customHeight="1" x14ac:dyDescent="0.3">
      <c r="A15" s="15">
        <v>4</v>
      </c>
      <c r="B15" s="16" t="s">
        <v>132</v>
      </c>
      <c r="C15" s="16" t="s">
        <v>136</v>
      </c>
      <c r="D15" s="17" t="s">
        <v>40</v>
      </c>
      <c r="E15" s="18">
        <v>18</v>
      </c>
      <c r="F15" s="19" t="s">
        <v>60</v>
      </c>
      <c r="G15" s="20">
        <v>149</v>
      </c>
      <c r="H15" s="19" t="s">
        <v>61</v>
      </c>
      <c r="I15" s="20">
        <v>184</v>
      </c>
      <c r="J15" s="19" t="s">
        <v>62</v>
      </c>
      <c r="K15" s="20">
        <v>145</v>
      </c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2">
        <f t="shared" si="0"/>
        <v>21.455380444075093</v>
      </c>
      <c r="AD15" s="22">
        <f t="shared" si="1"/>
        <v>13.466001659496072</v>
      </c>
      <c r="AE15" s="22">
        <v>159.33000000000001</v>
      </c>
      <c r="AF15" s="14">
        <f t="shared" si="2"/>
        <v>2867.94</v>
      </c>
    </row>
    <row r="16" spans="1:32" ht="60.75" customHeight="1" x14ac:dyDescent="0.3">
      <c r="A16" s="15">
        <v>5</v>
      </c>
      <c r="B16" s="16" t="s">
        <v>91</v>
      </c>
      <c r="C16" s="16" t="s">
        <v>121</v>
      </c>
      <c r="D16" s="17" t="s">
        <v>40</v>
      </c>
      <c r="E16" s="18">
        <v>1</v>
      </c>
      <c r="F16" s="19" t="s">
        <v>43</v>
      </c>
      <c r="G16" s="20">
        <v>1169</v>
      </c>
      <c r="H16" s="19" t="s">
        <v>53</v>
      </c>
      <c r="I16" s="20">
        <v>1066</v>
      </c>
      <c r="J16" s="19" t="s">
        <v>54</v>
      </c>
      <c r="K16" s="20">
        <v>1235</v>
      </c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2">
        <f t="shared" si="0"/>
        <v>85.172374335813828</v>
      </c>
      <c r="AD16" s="22">
        <f t="shared" si="1"/>
        <v>7.3635846296535581</v>
      </c>
      <c r="AE16" s="22">
        <v>1156.67</v>
      </c>
      <c r="AF16" s="14">
        <f t="shared" si="2"/>
        <v>1156.67</v>
      </c>
    </row>
    <row r="17" spans="1:32" ht="60.75" customHeight="1" x14ac:dyDescent="0.3">
      <c r="A17" s="15">
        <v>6</v>
      </c>
      <c r="B17" s="16" t="s">
        <v>90</v>
      </c>
      <c r="C17" s="16" t="s">
        <v>121</v>
      </c>
      <c r="D17" s="17" t="s">
        <v>40</v>
      </c>
      <c r="E17" s="18">
        <v>1</v>
      </c>
      <c r="F17" s="19" t="s">
        <v>44</v>
      </c>
      <c r="G17" s="20">
        <v>549</v>
      </c>
      <c r="H17" s="19" t="s">
        <v>55</v>
      </c>
      <c r="I17" s="20">
        <v>582</v>
      </c>
      <c r="J17" s="19" t="s">
        <v>56</v>
      </c>
      <c r="K17" s="20">
        <v>777</v>
      </c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2">
        <f t="shared" si="0"/>
        <v>123.2193166674771</v>
      </c>
      <c r="AD17" s="22">
        <f t="shared" si="1"/>
        <v>19.374106394257407</v>
      </c>
      <c r="AE17" s="22">
        <v>636</v>
      </c>
      <c r="AF17" s="14">
        <f t="shared" si="2"/>
        <v>636</v>
      </c>
    </row>
    <row r="18" spans="1:32" ht="60.75" customHeight="1" x14ac:dyDescent="0.3">
      <c r="A18" s="15">
        <v>7</v>
      </c>
      <c r="B18" s="16" t="s">
        <v>89</v>
      </c>
      <c r="C18" s="16" t="s">
        <v>127</v>
      </c>
      <c r="D18" s="17" t="s">
        <v>40</v>
      </c>
      <c r="E18" s="18">
        <v>2</v>
      </c>
      <c r="F18" s="23" t="s">
        <v>46</v>
      </c>
      <c r="G18" s="20">
        <v>1199</v>
      </c>
      <c r="H18" s="19" t="s">
        <v>63</v>
      </c>
      <c r="I18" s="20">
        <v>1219</v>
      </c>
      <c r="J18" s="19" t="s">
        <v>57</v>
      </c>
      <c r="K18" s="20">
        <v>1190.71</v>
      </c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2">
        <f t="shared" si="0"/>
        <v>14.543316334316584</v>
      </c>
      <c r="AD18" s="22">
        <f t="shared" si="1"/>
        <v>1.20902122656219</v>
      </c>
      <c r="AE18" s="22">
        <v>1202.9000000000001</v>
      </c>
      <c r="AF18" s="14">
        <f t="shared" si="2"/>
        <v>2405.8000000000002</v>
      </c>
    </row>
    <row r="19" spans="1:32" ht="60.75" customHeight="1" x14ac:dyDescent="0.3">
      <c r="A19" s="15">
        <v>8</v>
      </c>
      <c r="B19" s="16" t="s">
        <v>88</v>
      </c>
      <c r="C19" s="16" t="s">
        <v>121</v>
      </c>
      <c r="D19" s="17" t="s">
        <v>40</v>
      </c>
      <c r="E19" s="18">
        <v>1</v>
      </c>
      <c r="F19" s="19" t="s">
        <v>45</v>
      </c>
      <c r="G19" s="20">
        <v>1129</v>
      </c>
      <c r="H19" s="19" t="s">
        <v>58</v>
      </c>
      <c r="I19" s="20">
        <v>1333</v>
      </c>
      <c r="J19" s="19" t="s">
        <v>64</v>
      </c>
      <c r="K19" s="20">
        <v>1067</v>
      </c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2">
        <f t="shared" si="0"/>
        <v>139.17375237450489</v>
      </c>
      <c r="AD19" s="22">
        <f t="shared" si="1"/>
        <v>11.831182778174908</v>
      </c>
      <c r="AE19" s="22">
        <v>1176.33</v>
      </c>
      <c r="AF19" s="22">
        <f t="shared" si="2"/>
        <v>1176.33</v>
      </c>
    </row>
    <row r="20" spans="1:32" ht="60.75" customHeight="1" x14ac:dyDescent="0.3">
      <c r="A20" s="15">
        <v>9</v>
      </c>
      <c r="B20" s="53" t="s">
        <v>87</v>
      </c>
      <c r="C20" s="16" t="s">
        <v>121</v>
      </c>
      <c r="D20" s="28" t="s">
        <v>40</v>
      </c>
      <c r="E20" s="30">
        <v>3</v>
      </c>
      <c r="F20" s="31" t="s">
        <v>130</v>
      </c>
      <c r="G20" s="29">
        <v>566</v>
      </c>
      <c r="H20" s="31" t="s">
        <v>129</v>
      </c>
      <c r="I20" s="29">
        <v>614</v>
      </c>
      <c r="J20" s="31" t="s">
        <v>131</v>
      </c>
      <c r="K20" s="29">
        <v>416</v>
      </c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14">
        <f>SQRT(((SUM((POWER(G20-AE20,2)),(POWER(I20-AE20,2)),(POWER(K20-AE20,2)))/2)))</f>
        <v>103.28601066940286</v>
      </c>
      <c r="AD20" s="14">
        <f>AC20*100/AE20</f>
        <v>19.414663659662192</v>
      </c>
      <c r="AE20" s="14">
        <v>532</v>
      </c>
      <c r="AF20" s="14">
        <f>AE20*E20</f>
        <v>1596</v>
      </c>
    </row>
    <row r="21" spans="1:32" ht="60.75" customHeight="1" x14ac:dyDescent="0.3">
      <c r="A21" s="15">
        <v>10</v>
      </c>
      <c r="B21" s="53" t="s">
        <v>86</v>
      </c>
      <c r="C21" s="16" t="s">
        <v>128</v>
      </c>
      <c r="D21" s="28" t="s">
        <v>40</v>
      </c>
      <c r="E21" s="30">
        <v>1</v>
      </c>
      <c r="F21" s="31" t="s">
        <v>99</v>
      </c>
      <c r="G21" s="29">
        <v>802</v>
      </c>
      <c r="H21" s="31" t="s">
        <v>69</v>
      </c>
      <c r="I21" s="29">
        <v>954</v>
      </c>
      <c r="J21" s="31" t="s">
        <v>98</v>
      </c>
      <c r="K21" s="29">
        <v>771</v>
      </c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14">
        <f>SQRT(((SUM((POWER(G21-AE21,2)),(POWER(I21-AE21,2)),(POWER(K21-AE21,2)))/2)))</f>
        <v>97.940458187615192</v>
      </c>
      <c r="AD21" s="14">
        <f>AC21*100/AE21</f>
        <v>11.627326367055096</v>
      </c>
      <c r="AE21" s="14">
        <v>842.33</v>
      </c>
      <c r="AF21" s="14">
        <f>AE21*E21</f>
        <v>842.33</v>
      </c>
    </row>
    <row r="22" spans="1:32" ht="60.75" customHeight="1" x14ac:dyDescent="0.3">
      <c r="A22" s="15">
        <v>11</v>
      </c>
      <c r="B22" s="53" t="s">
        <v>85</v>
      </c>
      <c r="C22" s="16" t="s">
        <v>135</v>
      </c>
      <c r="D22" s="28" t="s">
        <v>40</v>
      </c>
      <c r="E22" s="30">
        <v>5</v>
      </c>
      <c r="F22" s="31" t="s">
        <v>100</v>
      </c>
      <c r="G22" s="29">
        <v>323</v>
      </c>
      <c r="H22" s="31" t="s">
        <v>67</v>
      </c>
      <c r="I22" s="29">
        <v>228</v>
      </c>
      <c r="J22" s="31" t="s">
        <v>101</v>
      </c>
      <c r="K22" s="29">
        <v>260</v>
      </c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14">
        <f t="shared" ref="AC22:AC31" si="3">SQRT(((SUM((POWER(G22-AE22,2)),(POWER(I22-AE22,2)),(POWER(K22-AE22,2)))/2)))</f>
        <v>48.335632301646783</v>
      </c>
      <c r="AD22" s="14">
        <f t="shared" ref="AD22:AD31" si="4">AC22*100/AE22</f>
        <v>17.880232420244436</v>
      </c>
      <c r="AE22" s="14">
        <v>270.33</v>
      </c>
      <c r="AF22" s="14">
        <f t="shared" ref="AF22:AF31" si="5">AE22*E22</f>
        <v>1351.6499999999999</v>
      </c>
    </row>
    <row r="23" spans="1:32" ht="60.75" customHeight="1" x14ac:dyDescent="0.3">
      <c r="A23" s="15">
        <v>12</v>
      </c>
      <c r="B23" s="53" t="s">
        <v>84</v>
      </c>
      <c r="C23" s="16" t="s">
        <v>125</v>
      </c>
      <c r="D23" s="28" t="s">
        <v>40</v>
      </c>
      <c r="E23" s="30">
        <v>2</v>
      </c>
      <c r="F23" s="31" t="s">
        <v>102</v>
      </c>
      <c r="G23" s="29">
        <v>920</v>
      </c>
      <c r="H23" s="31" t="s">
        <v>70</v>
      </c>
      <c r="I23" s="29">
        <v>1024</v>
      </c>
      <c r="J23" s="31" t="s">
        <v>103</v>
      </c>
      <c r="K23" s="29">
        <v>1427</v>
      </c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14">
        <f t="shared" si="3"/>
        <v>267.79158565944522</v>
      </c>
      <c r="AD23" s="14">
        <f t="shared" si="4"/>
        <v>23.831871070638641</v>
      </c>
      <c r="AE23" s="14">
        <v>1123.67</v>
      </c>
      <c r="AF23" s="14">
        <f t="shared" si="5"/>
        <v>2247.34</v>
      </c>
    </row>
    <row r="24" spans="1:32" ht="60.75" customHeight="1" x14ac:dyDescent="0.3">
      <c r="A24" s="15">
        <v>13</v>
      </c>
      <c r="B24" s="53" t="s">
        <v>83</v>
      </c>
      <c r="C24" s="16" t="s">
        <v>125</v>
      </c>
      <c r="D24" s="28" t="s">
        <v>40</v>
      </c>
      <c r="E24" s="30">
        <v>7</v>
      </c>
      <c r="F24" s="31" t="s">
        <v>104</v>
      </c>
      <c r="G24" s="29">
        <v>113</v>
      </c>
      <c r="H24" s="31" t="s">
        <v>71</v>
      </c>
      <c r="I24" s="29">
        <v>144</v>
      </c>
      <c r="J24" s="31" t="s">
        <v>105</v>
      </c>
      <c r="K24" s="29">
        <v>130</v>
      </c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14">
        <f t="shared" si="3"/>
        <v>15.524174696260024</v>
      </c>
      <c r="AD24" s="14">
        <f t="shared" si="4"/>
        <v>12.034243950589167</v>
      </c>
      <c r="AE24" s="14">
        <v>129</v>
      </c>
      <c r="AF24" s="14">
        <f t="shared" si="5"/>
        <v>903</v>
      </c>
    </row>
    <row r="25" spans="1:32" ht="60.75" customHeight="1" x14ac:dyDescent="0.3">
      <c r="A25" s="15">
        <v>14</v>
      </c>
      <c r="B25" s="53" t="s">
        <v>82</v>
      </c>
      <c r="C25" s="16" t="s">
        <v>126</v>
      </c>
      <c r="D25" s="28" t="s">
        <v>40</v>
      </c>
      <c r="E25" s="30">
        <v>2</v>
      </c>
      <c r="F25" s="31" t="s">
        <v>106</v>
      </c>
      <c r="G25" s="29">
        <v>424</v>
      </c>
      <c r="H25" s="31" t="s">
        <v>72</v>
      </c>
      <c r="I25" s="29">
        <v>409</v>
      </c>
      <c r="J25" s="31" t="s">
        <v>107</v>
      </c>
      <c r="K25" s="29">
        <v>434</v>
      </c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14">
        <f t="shared" si="3"/>
        <v>12.583058054384077</v>
      </c>
      <c r="AD25" s="14">
        <f t="shared" si="4"/>
        <v>2.9794374196443725</v>
      </c>
      <c r="AE25" s="14">
        <v>422.33</v>
      </c>
      <c r="AF25" s="14">
        <f t="shared" si="5"/>
        <v>844.66</v>
      </c>
    </row>
    <row r="26" spans="1:32" ht="60.75" customHeight="1" x14ac:dyDescent="0.3">
      <c r="A26" s="15">
        <v>15</v>
      </c>
      <c r="B26" s="53" t="s">
        <v>65</v>
      </c>
      <c r="C26" s="16" t="s">
        <v>124</v>
      </c>
      <c r="D26" s="28" t="s">
        <v>40</v>
      </c>
      <c r="E26" s="30">
        <v>5</v>
      </c>
      <c r="F26" s="31" t="s">
        <v>108</v>
      </c>
      <c r="G26" s="29">
        <v>440</v>
      </c>
      <c r="H26" s="31" t="s">
        <v>73</v>
      </c>
      <c r="I26" s="29">
        <v>597</v>
      </c>
      <c r="J26" s="31" t="s">
        <v>109</v>
      </c>
      <c r="K26" s="29">
        <v>459</v>
      </c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14">
        <f t="shared" si="3"/>
        <v>85.687416520747092</v>
      </c>
      <c r="AD26" s="14">
        <f t="shared" si="4"/>
        <v>17.183190591121804</v>
      </c>
      <c r="AE26" s="14">
        <v>498.67</v>
      </c>
      <c r="AF26" s="14">
        <f t="shared" si="5"/>
        <v>2493.35</v>
      </c>
    </row>
    <row r="27" spans="1:32" ht="60.75" customHeight="1" x14ac:dyDescent="0.3">
      <c r="A27" s="15">
        <v>16</v>
      </c>
      <c r="B27" s="53" t="s">
        <v>137</v>
      </c>
      <c r="C27" s="16" t="s">
        <v>124</v>
      </c>
      <c r="D27" s="28" t="s">
        <v>68</v>
      </c>
      <c r="E27" s="30">
        <v>2</v>
      </c>
      <c r="F27" s="31" t="s">
        <v>111</v>
      </c>
      <c r="G27" s="29">
        <v>1024</v>
      </c>
      <c r="H27" s="31" t="s">
        <v>74</v>
      </c>
      <c r="I27" s="29">
        <v>1194</v>
      </c>
      <c r="J27" s="31" t="s">
        <v>110</v>
      </c>
      <c r="K27" s="29">
        <v>1238</v>
      </c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14">
        <f t="shared" si="3"/>
        <v>113.01327355669333</v>
      </c>
      <c r="AD27" s="14">
        <f t="shared" si="4"/>
        <v>9.8101799962407412</v>
      </c>
      <c r="AE27" s="14">
        <v>1152</v>
      </c>
      <c r="AF27" s="14">
        <f t="shared" si="5"/>
        <v>2304</v>
      </c>
    </row>
    <row r="28" spans="1:32" ht="60.75" customHeight="1" x14ac:dyDescent="0.3">
      <c r="A28" s="15">
        <v>17</v>
      </c>
      <c r="B28" s="53" t="s">
        <v>138</v>
      </c>
      <c r="C28" s="16" t="s">
        <v>124</v>
      </c>
      <c r="D28" s="28" t="s">
        <v>68</v>
      </c>
      <c r="E28" s="30">
        <v>2</v>
      </c>
      <c r="F28" s="31" t="s">
        <v>112</v>
      </c>
      <c r="G28" s="29">
        <v>237</v>
      </c>
      <c r="H28" s="31" t="s">
        <v>75</v>
      </c>
      <c r="I28" s="29">
        <v>276</v>
      </c>
      <c r="J28" s="31" t="s">
        <v>113</v>
      </c>
      <c r="K28" s="29">
        <v>261</v>
      </c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14">
        <f t="shared" si="3"/>
        <v>19.672315572906001</v>
      </c>
      <c r="AD28" s="14">
        <f t="shared" si="4"/>
        <v>7.6249285166302325</v>
      </c>
      <c r="AE28" s="14">
        <v>258</v>
      </c>
      <c r="AF28" s="14">
        <f t="shared" si="5"/>
        <v>516</v>
      </c>
    </row>
    <row r="29" spans="1:32" ht="60.75" customHeight="1" x14ac:dyDescent="0.3">
      <c r="A29" s="15">
        <v>18</v>
      </c>
      <c r="B29" s="53" t="s">
        <v>81</v>
      </c>
      <c r="C29" s="16" t="s">
        <v>123</v>
      </c>
      <c r="D29" s="28" t="s">
        <v>68</v>
      </c>
      <c r="E29" s="30">
        <v>3</v>
      </c>
      <c r="F29" s="31" t="s">
        <v>114</v>
      </c>
      <c r="G29" s="29">
        <v>225</v>
      </c>
      <c r="H29" s="31" t="s">
        <v>76</v>
      </c>
      <c r="I29" s="29">
        <v>219</v>
      </c>
      <c r="J29" s="31" t="s">
        <v>115</v>
      </c>
      <c r="K29" s="29">
        <v>179</v>
      </c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14">
        <f t="shared" si="3"/>
        <v>25.006666111259214</v>
      </c>
      <c r="AD29" s="14">
        <f t="shared" si="4"/>
        <v>12.041539996754089</v>
      </c>
      <c r="AE29" s="14">
        <v>207.67</v>
      </c>
      <c r="AF29" s="14">
        <f t="shared" si="5"/>
        <v>623.01</v>
      </c>
    </row>
    <row r="30" spans="1:32" ht="60.75" customHeight="1" x14ac:dyDescent="0.3">
      <c r="A30" s="15">
        <v>19</v>
      </c>
      <c r="B30" s="53" t="s">
        <v>80</v>
      </c>
      <c r="C30" s="16" t="s">
        <v>122</v>
      </c>
      <c r="D30" s="28" t="s">
        <v>66</v>
      </c>
      <c r="E30" s="30">
        <v>5</v>
      </c>
      <c r="F30" s="31" t="s">
        <v>116</v>
      </c>
      <c r="G30" s="29">
        <v>359</v>
      </c>
      <c r="H30" s="31" t="s">
        <v>77</v>
      </c>
      <c r="I30" s="29">
        <v>343</v>
      </c>
      <c r="J30" s="31" t="s">
        <v>117</v>
      </c>
      <c r="K30" s="29">
        <v>345</v>
      </c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14">
        <f t="shared" si="3"/>
        <v>8.717797887081348</v>
      </c>
      <c r="AD30" s="14">
        <f t="shared" si="4"/>
        <v>2.4979363573298992</v>
      </c>
      <c r="AE30" s="14">
        <v>349</v>
      </c>
      <c r="AF30" s="14">
        <f t="shared" si="5"/>
        <v>1745</v>
      </c>
    </row>
    <row r="31" spans="1:32" ht="60.75" customHeight="1" x14ac:dyDescent="0.3">
      <c r="A31" s="15">
        <v>20</v>
      </c>
      <c r="B31" s="53" t="s">
        <v>79</v>
      </c>
      <c r="C31" s="16" t="s">
        <v>95</v>
      </c>
      <c r="D31" s="28" t="s">
        <v>96</v>
      </c>
      <c r="E31" s="30">
        <v>10</v>
      </c>
      <c r="F31" s="31" t="s">
        <v>118</v>
      </c>
      <c r="G31" s="29">
        <v>466.2</v>
      </c>
      <c r="H31" s="31" t="s">
        <v>119</v>
      </c>
      <c r="I31" s="29">
        <v>635.20000000000005</v>
      </c>
      <c r="J31" s="31" t="s">
        <v>120</v>
      </c>
      <c r="K31" s="29">
        <v>500</v>
      </c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14">
        <f t="shared" si="3"/>
        <v>89.426394313983195</v>
      </c>
      <c r="AD31" s="14">
        <f t="shared" si="4"/>
        <v>16.752790242409741</v>
      </c>
      <c r="AE31" s="14">
        <v>533.80000000000007</v>
      </c>
      <c r="AF31" s="14">
        <f t="shared" si="5"/>
        <v>5338.0000000000009</v>
      </c>
    </row>
    <row r="32" spans="1:32" x14ac:dyDescent="0.3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24"/>
      <c r="AE32" s="17" t="s">
        <v>28</v>
      </c>
      <c r="AF32" s="21">
        <f>SUM(AF12:AF31)</f>
        <v>31611.75</v>
      </c>
    </row>
    <row r="33" spans="1:32" x14ac:dyDescent="0.3">
      <c r="A33" s="40" t="s">
        <v>133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</row>
    <row r="34" spans="1:32" ht="15" thickBot="1" x14ac:dyDescent="0.35">
      <c r="A34" s="42" t="s">
        <v>134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</row>
    <row r="35" spans="1:32" ht="41.25" customHeight="1" thickBot="1" x14ac:dyDescent="0.35">
      <c r="A35" s="33"/>
      <c r="B35" s="34"/>
      <c r="C35" s="3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</row>
    <row r="36" spans="1:32" ht="15" thickBot="1" x14ac:dyDescent="0.35">
      <c r="A36" s="35" t="s">
        <v>38</v>
      </c>
      <c r="B36" s="36"/>
      <c r="C36" s="36"/>
      <c r="D36" s="11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 x14ac:dyDescent="0.3">
      <c r="A37" s="37" t="s">
        <v>39</v>
      </c>
      <c r="B37" s="38"/>
      <c r="C37" s="38"/>
      <c r="D37" s="12"/>
      <c r="E37" s="13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</sheetData>
  <mergeCells count="21">
    <mergeCell ref="D10:D11"/>
    <mergeCell ref="E10:E11"/>
    <mergeCell ref="AE10:AE11"/>
    <mergeCell ref="A3:AF3"/>
    <mergeCell ref="A6:AF6"/>
    <mergeCell ref="A7:C7"/>
    <mergeCell ref="D7:AF7"/>
    <mergeCell ref="A10:A11"/>
    <mergeCell ref="C10:C11"/>
    <mergeCell ref="B10:B11"/>
    <mergeCell ref="A8:AF8"/>
    <mergeCell ref="A9:AF9"/>
    <mergeCell ref="F10:G10"/>
    <mergeCell ref="H10:I10"/>
    <mergeCell ref="J10:K10"/>
    <mergeCell ref="A35:C35"/>
    <mergeCell ref="A36:C36"/>
    <mergeCell ref="A37:C37"/>
    <mergeCell ref="A32:AC32"/>
    <mergeCell ref="A33:AF33"/>
    <mergeCell ref="A34:AF34"/>
  </mergeCells>
  <hyperlinks>
    <hyperlink ref="F12" r:id="rId1" xr:uid="{00000000-0004-0000-0000-000000000000}"/>
    <hyperlink ref="F13" r:id="rId2" display="https://www.komus.ru/katalog/khozyajstvennye-tovary/sredstva-dlya-stirki/stiralnye-poroshki/poroshki-dlya-avtomaticheskoj-stirki/poroshok-stiralnyj-avtomat-dlya-detskogo-belya-bioniks-detskij-4-5-kg-dlya-belogo-i-tsvetnogo-belya/p/1685999/?from=searchtip6-1&amp;qid=2960879888" xr:uid="{00000000-0004-0000-0000-000001000000}"/>
    <hyperlink ref="F16" r:id="rId3" xr:uid="{00000000-0004-0000-0000-000002000000}"/>
    <hyperlink ref="F17" r:id="rId4" xr:uid="{00000000-0004-0000-0000-000003000000}"/>
    <hyperlink ref="F19" r:id="rId5" xr:uid="{00000000-0004-0000-0000-000004000000}"/>
    <hyperlink ref="H12" r:id="rId6" display="https://lemanapro.ru/product/kondicioner-dlya-belya-synergetic-rayskiy-sad-5-l-89445990/?k50id=0100000054172917394_54172917394&amp;utm_medium=performance_cpc&amp;utm_source=yandex_direct_1&amp;utm_campaign=ag1_Yandex_Tovarnaya-galereya_DM_B2C_Full-feed-1p_Msk_DRR100_st_Otdel-Kraski|cid_117671021&amp;utm_term=phid_54172917394|---autotargeting&amp;utm_content=cid_117671021|gid_5535197873|adid_1866790953411836866|crt_0|pst_premium|ps_2|srct_search|src_none|devt_desktop|ret_54172917394|geo_213|0&amp;yclid=2396164832615202815" xr:uid="{00000000-0004-0000-0000-000005000000}"/>
    <hyperlink ref="J12" r:id="rId7" display="https://www.vseinstrumenti.ru/product/konditsioner-dlya-belya-synergetic-rajskij-sad-5-l-4623722341259-110503-1746711/?utm_source=yandex&amp;utm_medium=cpc&amp;utm_campaign=36617871|dsa_13_na_nashi-fid_rf_prochie-mesta-pokaza&amp;utm_content=1852689750071244785&amp;utm_term=ST:search|S:none|AP:no|PT:premium|P:1|DT:desktop|RI:213|CI:36617871|GI:5488734198|PI:52956497435|AI:1852689750071244785|RT:52956497435|KW:---autotargeting|RN:%D0%9C%D0%BE%D1%81%D0%BA%D0%B2%D0%B0&amp;yclid=9766809303752900607" xr:uid="{00000000-0004-0000-0000-000006000000}"/>
    <hyperlink ref="F18" r:id="rId8" xr:uid="{00000000-0004-0000-0000-000007000000}"/>
    <hyperlink ref="H13" r:id="rId9" xr:uid="{00000000-0004-0000-0000-000008000000}"/>
    <hyperlink ref="J13" r:id="rId10" xr:uid="{00000000-0004-0000-0000-000009000000}"/>
    <hyperlink ref="H14" r:id="rId11" display="https://www.vseinstrumenti.ru/product/universalnyj-gel-dlya-stirki-belya-synergetic-5-l-4613720439065-109500-2192165/?utm_source=yandex&amp;utm_medium=cpc&amp;utm_campaign=109984997|dsa_11_Tovary-pervoy-neobkhodimosti_sayt_rf&amp;utm_content=16087694195&amp;utm_term=ST:search|S:none|AP:no|PT:premium|P:1|DT:desktop|RI:213|CI:109984997|GI:5438836915|PI:52776283336|AI:16087694195|RT:52776283336|KW:---autotargeting|RN:%D0%9C%D0%BE%D1%81%D0%BA%D0%B2%D0%B0&amp;yclid=9038334021457149951" xr:uid="{00000000-0004-0000-0000-00000A000000}"/>
    <hyperlink ref="F14" r:id="rId12" xr:uid="{00000000-0004-0000-0000-00000B000000}"/>
    <hyperlink ref="H16" r:id="rId13" xr:uid="{00000000-0004-0000-0000-00000C000000}"/>
    <hyperlink ref="J16" r:id="rId14" xr:uid="{00000000-0004-0000-0000-00000D000000}"/>
    <hyperlink ref="J17" r:id="rId15" xr:uid="{00000000-0004-0000-0000-00000E000000}"/>
    <hyperlink ref="H18" r:id="rId16" xr:uid="{00000000-0004-0000-0000-00000F000000}"/>
    <hyperlink ref="J18" r:id="rId17" xr:uid="{00000000-0004-0000-0000-000010000000}"/>
    <hyperlink ref="H19" r:id="rId18" xr:uid="{00000000-0004-0000-0000-000011000000}"/>
    <hyperlink ref="J19" r:id="rId19" xr:uid="{00000000-0004-0000-0000-000012000000}"/>
    <hyperlink ref="J15" r:id="rId20" xr:uid="{00000000-0004-0000-0000-000013000000}"/>
    <hyperlink ref="H21" r:id="rId21" xr:uid="{00000000-0004-0000-0000-000015000000}"/>
    <hyperlink ref="H23" r:id="rId22" xr:uid="{00000000-0004-0000-0000-000016000000}"/>
    <hyperlink ref="H24" r:id="rId23" xr:uid="{00000000-0004-0000-0000-000017000000}"/>
    <hyperlink ref="H25" r:id="rId24" xr:uid="{00000000-0004-0000-0000-000018000000}"/>
    <hyperlink ref="H26" r:id="rId25" xr:uid="{00000000-0004-0000-0000-000019000000}"/>
    <hyperlink ref="H27" r:id="rId26" xr:uid="{00000000-0004-0000-0000-00001A000000}"/>
    <hyperlink ref="H28" r:id="rId27" xr:uid="{00000000-0004-0000-0000-00001B000000}"/>
    <hyperlink ref="H29" r:id="rId28" xr:uid="{00000000-0004-0000-0000-00001C000000}"/>
    <hyperlink ref="H22" r:id="rId29" xr:uid="{00000000-0004-0000-0000-00001E000000}"/>
    <hyperlink ref="H30" r:id="rId30" xr:uid="{00000000-0004-0000-0000-00001F000000}"/>
    <hyperlink ref="J21" r:id="rId31" display="https://market.yandex.ru/card/pyatnovyvoditel-otbelivatel-dlya-tsvetnogo-i-belogo-belya-synergetic-kislorodnyy-biorazlagayemyy-bez-khlora-s-aktivnym-kislorodom-50-stirok/102206104502?do-waremd5=RLP0EyyT6BdJjzQz8JPaQQ&amp;clid=703&amp;ysclid=mt7m29snwq82675234&amp;ogV=-12" xr:uid="{DD8360BD-58B9-45FC-91EB-D2F83B63746D}"/>
    <hyperlink ref="F21" r:id="rId32" xr:uid="{7C71404A-F108-4ECF-A3C2-9557DB6BBDCC}"/>
    <hyperlink ref="F22" r:id="rId33" xr:uid="{7D256688-7EC5-4DF6-8C57-0EEC3C98DF13}"/>
    <hyperlink ref="J22" r:id="rId34" xr:uid="{31CC6C0D-A6A4-4A77-A5AE-78DD6988B245}"/>
    <hyperlink ref="F23" r:id="rId35" xr:uid="{6C5122A8-2FF5-447B-A92C-FD5C4E8F1D79}"/>
    <hyperlink ref="J23" r:id="rId36" xr:uid="{5FDF7017-1F9B-4EA1-BA5B-D1CAB3C16DB0}"/>
    <hyperlink ref="F24" r:id="rId37" display="https://lemanapro.ru/product/sredstvo-dlya-posudy-synergetic-aloe-500-ml-88783606/?utm_campaign=ag1_Yandex_DSA_DM_B2C_Full-feed-1p_Msk_DRR100_st_Otdel-11-Kraski|cid_63672211&amp;utm_content=cid_63672211|gid_5507989757|adid_1858632777924072405|crt_0|pst_dynamic_places|ps_4|srct_none|src_yandex.ru|devt_desktop|ret_53524722324|geo_10723|41905519&amp;utm_medium=performance_cpc&amp;utm_source=yandex_direct_1&amp;utm_term=phid_53524722324|&amp;yclid=887859004861317119" xr:uid="{4CAAFB33-94FF-44A2-9E4D-E4D0EA55CBA8}"/>
    <hyperlink ref="J24" r:id="rId38" xr:uid="{C41AD9EF-1840-4805-B7E2-F61C0CDADA97}"/>
    <hyperlink ref="F25" r:id="rId39" xr:uid="{AC0CA585-9F0D-4133-96C3-05B592BFDEC9}"/>
    <hyperlink ref="J25" r:id="rId40" xr:uid="{EE7699B9-DBB5-499D-B190-D35162DFC65F}"/>
    <hyperlink ref="J26" r:id="rId41" xr:uid="{011F29C8-004F-406B-BABC-FA576CE9C8DE}"/>
    <hyperlink ref="F27" r:id="rId42" xr:uid="{D7ABC258-30DC-48E8-891D-90906AC8A7BE}"/>
    <hyperlink ref="F28" r:id="rId43" xr:uid="{D7AD8D59-E8EA-4B4E-A3BE-46A590EA9ADD}"/>
    <hyperlink ref="J29" r:id="rId44" display="https://www.onlinetrade.ru/catalogue/otbelivateli_pyatnovyvoditeli_legkoglady_antistatiki_krakhmal-c955/salton/salfetki_pyatnovyvoditel_salton_cleantech_ekspress_7_sht_4640016745449-2926908.html?city=1&amp;utm_campaign=ymaps&amp;utm_content=globus&amp;utm_medium=cpc&amp;utm_source=yandex&amp;yclid=4796380984262000639&amp;ybaip=1&amp;utm_referrer=https%3a%2f%2fyandex.ru%2f" xr:uid="{6B0B6C8C-AFC5-4634-8785-7E1DB8F36E12}"/>
    <hyperlink ref="F30" r:id="rId45" display="https://www.onlinetrade.ru/catalogue/bumaga_dlya_ofisnoy_pechati-c1585/international_paper/bumaga_ofisnaya_svetocopy_eco_a4_80g_m2_500l_belizna_60_1556235-3094365.html?city=1&amp;utm_campaign=ymaps&amp;utm_content=globus&amp;utm_medium=cpc&amp;utm_source=yandex&amp;yclid=4621007825390534655&amp;ybaip=1" xr:uid="{252F20CF-24B3-45C6-BAB0-D056FBE85F66}"/>
    <hyperlink ref="J30" r:id="rId46" xr:uid="{B6C9C0E3-FB96-465F-B8BC-09C0D0496CE2}"/>
    <hyperlink ref="F31" r:id="rId47" xr:uid="{D49F26BF-947F-4B56-BE21-EF77AAEDF2D5}"/>
    <hyperlink ref="J31" r:id="rId48" xr:uid="{E48954CE-0DE6-43CE-8CAF-5D77AB754366}"/>
    <hyperlink ref="H31" r:id="rId49" xr:uid="{6C0E7757-EA1F-47D8-AFEE-F5A9282A02B2}"/>
    <hyperlink ref="H20" r:id="rId50" xr:uid="{8DFE760C-49FB-4E9F-903A-BC839A4381FD}"/>
    <hyperlink ref="F20" r:id="rId51" xr:uid="{AF2AE469-A88F-49D8-A27D-DE4A308BC5B8}"/>
  </hyperlinks>
  <pageMargins left="0.24027777777777801" right="0.24027777777777801" top="0.05" bottom="0.209722222222222" header="0.51180555555555496" footer="0.51180555555555496"/>
  <pageSetup paperSize="9" scale="59" fitToHeight="0" orientation="landscape" useFirstPageNumber="1" horizontalDpi="300" verticalDpi="300" r:id="rId52"/>
  <drawing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Марина Холодкова</cp:lastModifiedBy>
  <cp:revision>7</cp:revision>
  <cp:lastPrinted>2026-08-25T11:10:24Z</cp:lastPrinted>
  <dcterms:created xsi:type="dcterms:W3CDTF">2014-01-17T11:35:00Z</dcterms:created>
  <dcterms:modified xsi:type="dcterms:W3CDTF">2026-08-25T12:32:00Z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9586C364BAE0484588C7CBEE8914A7E6</vt:lpwstr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</Properties>
</file>