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384501D-366F-4B6E-87E6-E7AF50D951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I8" i="1" s="1"/>
  <c r="J8" i="1" l="1"/>
  <c r="K8" i="1" s="1"/>
  <c r="K9" i="1" l="1"/>
</calcChain>
</file>

<file path=xl/sharedStrings.xml><?xml version="1.0" encoding="utf-8"?>
<sst xmlns="http://schemas.openxmlformats.org/spreadsheetml/2006/main" count="25" uniqueCount="25">
  <si>
    <t>Характеристики объекта закупки</t>
  </si>
  <si>
    <t>Используемый метод определения НМЦК:</t>
  </si>
  <si>
    <t>№</t>
  </si>
  <si>
    <t>Наименование предмета товара (работы, услуги)</t>
  </si>
  <si>
    <t>Ед. изм</t>
  </si>
  <si>
    <t>Кол-во</t>
  </si>
  <si>
    <t>Цена за единицу изм. с округлением (вниз) до сотых долей после запятой (руб.)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</si>
  <si>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</si>
  <si>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Заказчик подтверждает, что:</t>
  </si>
  <si>
    <t>1. При расчете НМЦК на поставку товара использована информация в отношении показателей и стоимости не менее двух разных товарных знаков, а при отсутствии товарного знака - не менее двух разных производителей.</t>
  </si>
  <si>
    <t>2. Характеристика товара (условия оказания услуг, выполнения работ) используемые для расчета НМЦК соответствуют описанию объекта закупки.</t>
  </si>
  <si>
    <t>В соответствием с описанием закупки</t>
  </si>
  <si>
    <t>Литр;
^кубический дециметр</t>
  </si>
  <si>
    <t>Источник Федеральная служба государственной статистики</t>
  </si>
  <si>
    <t>Ключевая ставка (Кцб)</t>
  </si>
  <si>
    <t>Количество месяцев исполнения Контракта (N)</t>
  </si>
  <si>
    <t>Коэффициент стоимости отвлечения денежных средств* (Кодс = (Кцб/100)/12*N + 1)</t>
  </si>
  <si>
    <t xml:space="preserve">* Пунктом 7 Приказа ФАС России установлено:
Дополнительно с учетом условий поставки Товара, в том числе сроков и объемов поставки, наличия авансирования, порядка расчетов за поставленный Товар, могут применяться коэффициенты стоимости отвлечения денежных средств при предоставлении отсрочки платежа в размере текущей ставки рефинансирования Банка России и коэффициент перехода на сезонный вид продукции, рассчитанный на основании статистических данных аналогичного периода поставки предыдущего года:
</t>
  </si>
  <si>
    <t>Максимальная цена за единицу изм. (руб.)</t>
  </si>
  <si>
    <r>
      <t>В</t>
    </r>
    <r>
      <rPr>
        <b/>
        <sz val="14"/>
        <rFont val="Times New Roman"/>
        <family val="1"/>
        <charset val="204"/>
      </rPr>
      <t>В результате проведенного расчета сумма максимальных значений цены едениц товара составила (в руб.):</t>
    </r>
    <r>
      <rPr>
        <b/>
        <sz val="14"/>
        <color indexed="9"/>
        <rFont val="Times New Roman"/>
        <family val="1"/>
        <charset val="204"/>
      </rPr>
      <t xml:space="preserve">ВВ </t>
    </r>
  </si>
  <si>
    <t>Обоснование начальной (максимальнй) цены контракта на поставку топлива</t>
  </si>
  <si>
    <t xml:space="preserve">Н(М)ЦК контракта с учетом округления цены за 
ед. изм.
(руб.)
</t>
  </si>
  <si>
    <t>Приложение №2</t>
  </si>
  <si>
    <t>Бензин автомобильный (розничная реализация)  АИ-95</t>
  </si>
  <si>
    <t xml:space="preserve">Расчет произведен на основании Приказа ФАС России от 22.11.2024 N 894/24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бензин" (далее - Приказ ФАС России)
Заказчик производит анализ рынка согласно пункта 6 Приказа ФАС России на основании предоставляемых данных Федеральной службы государственной статистики (https://rosstat.gov.ru/storage/mediabank/117_29-07-2026.html)О ПОТРЕБИТЕЛЬСКИХ ЦЕНАХ НА НЕФТЕПРОДУКТЫ С 21 ПО 27 июля 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</si>
</sst>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3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5" fillId="0" borderId="0" xfId="0" applyFont="1" applyBorder="1" applyAlignment="1">
      <alignment vertical="center"/>
    </xf>
    <xf numFmtId="2" fontId="7" fillId="0" borderId="0" xfId="0" applyNumberFormat="1" applyFont="1" applyAlignment="1">
      <alignment vertical="center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wrapText="1"/>
      <protection locked="0"/>
    </xf>
    <xf numFmtId="165" fontId="1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3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1" fillId="0" borderId="0" xfId="0" applyFont="1" applyAlignment="1">
      <alignment horizontal="justify" vertical="distributed" wrapText="1"/>
    </xf>
    <xf numFmtId="16" fontId="1" fillId="2" borderId="0" xfId="0" applyNumberFormat="1" applyFont="1" applyFill="1" applyAlignment="1" applyProtection="1">
      <alignment horizontal="left" vertical="top" wrapText="1"/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vertical="distributed" wrapText="1"/>
    </xf>
    <xf numFmtId="0" fontId="2" fillId="0" borderId="0" xfId="0" applyFont="1" applyAlignment="1">
      <alignment vertical="distributed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171717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topLeftCell="C1" zoomScale="80" zoomScaleNormal="80" workbookViewId="0">
      <selection activeCell="H8" sqref="H8"/>
    </sheetView>
  </sheetViews>
  <sheetFormatPr defaultRowHeight="15" x14ac:dyDescent="0.25"/>
  <cols>
    <col min="2" max="2" width="50.5703125" bestFit="1" customWidth="1"/>
    <col min="3" max="3" width="20.140625" customWidth="1"/>
    <col min="4" max="4" width="12.7109375" customWidth="1"/>
    <col min="5" max="5" width="29.7109375" customWidth="1"/>
    <col min="6" max="7" width="22.85546875" customWidth="1"/>
    <col min="8" max="8" width="45.140625" customWidth="1"/>
    <col min="9" max="9" width="20.140625" customWidth="1"/>
    <col min="10" max="10" width="29.7109375" customWidth="1"/>
    <col min="11" max="11" width="29" customWidth="1"/>
  </cols>
  <sheetData>
    <row r="1" spans="1:11" ht="18.75" x14ac:dyDescent="0.3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8.75" x14ac:dyDescent="0.25">
      <c r="A2" s="23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61.5" customHeight="1" x14ac:dyDescent="0.25">
      <c r="A3" s="33" t="s">
        <v>0</v>
      </c>
      <c r="B3" s="33"/>
      <c r="C3" s="24" t="s">
        <v>11</v>
      </c>
      <c r="D3" s="25"/>
      <c r="E3" s="25"/>
      <c r="F3" s="25"/>
      <c r="G3" s="25"/>
      <c r="H3" s="25"/>
      <c r="I3" s="25"/>
      <c r="J3" s="25"/>
      <c r="K3" s="26"/>
    </row>
    <row r="4" spans="1:11" ht="120.75" customHeight="1" x14ac:dyDescent="0.25">
      <c r="A4" s="34" t="s">
        <v>1</v>
      </c>
      <c r="B4" s="34"/>
      <c r="C4" s="34" t="s">
        <v>24</v>
      </c>
      <c r="D4" s="34"/>
      <c r="E4" s="34"/>
      <c r="F4" s="34"/>
      <c r="G4" s="34"/>
      <c r="H4" s="34"/>
      <c r="I4" s="34"/>
      <c r="J4" s="34"/>
      <c r="K4" s="34"/>
    </row>
    <row r="5" spans="1:11" ht="15.75" customHeight="1" x14ac:dyDescent="0.25">
      <c r="A5" s="38" t="s">
        <v>2</v>
      </c>
      <c r="B5" s="38" t="s">
        <v>3</v>
      </c>
      <c r="C5" s="39" t="s">
        <v>4</v>
      </c>
      <c r="D5" s="39" t="s">
        <v>5</v>
      </c>
      <c r="E5" s="42" t="s">
        <v>13</v>
      </c>
      <c r="F5" s="18" t="s">
        <v>14</v>
      </c>
      <c r="G5" s="18" t="s">
        <v>15</v>
      </c>
      <c r="H5" s="18" t="s">
        <v>16</v>
      </c>
      <c r="I5" s="19" t="s">
        <v>18</v>
      </c>
      <c r="J5" s="27" t="s">
        <v>6</v>
      </c>
      <c r="K5" s="27" t="s">
        <v>21</v>
      </c>
    </row>
    <row r="6" spans="1:11" ht="15.75" customHeight="1" x14ac:dyDescent="0.25">
      <c r="A6" s="38"/>
      <c r="B6" s="38"/>
      <c r="C6" s="40"/>
      <c r="D6" s="40"/>
      <c r="E6" s="42"/>
      <c r="F6" s="18"/>
      <c r="G6" s="18"/>
      <c r="H6" s="18"/>
      <c r="I6" s="20"/>
      <c r="J6" s="28"/>
      <c r="K6" s="28"/>
    </row>
    <row r="7" spans="1:11" ht="25.5" customHeight="1" x14ac:dyDescent="0.25">
      <c r="A7" s="38"/>
      <c r="B7" s="38"/>
      <c r="C7" s="41"/>
      <c r="D7" s="41"/>
      <c r="E7" s="42"/>
      <c r="F7" s="18"/>
      <c r="G7" s="18"/>
      <c r="H7" s="18"/>
      <c r="I7" s="21"/>
      <c r="J7" s="29"/>
      <c r="K7" s="29"/>
    </row>
    <row r="8" spans="1:11" ht="66.75" customHeight="1" x14ac:dyDescent="0.25">
      <c r="A8" s="16">
        <v>2</v>
      </c>
      <c r="B8" s="16" t="s">
        <v>23</v>
      </c>
      <c r="C8" s="14" t="s">
        <v>12</v>
      </c>
      <c r="D8" s="12">
        <v>1822</v>
      </c>
      <c r="E8" s="13">
        <v>111.31</v>
      </c>
      <c r="F8" s="11">
        <v>14</v>
      </c>
      <c r="G8" s="11">
        <v>3</v>
      </c>
      <c r="H8" s="11">
        <f>SUM((F8/100)/12*G8+1)</f>
        <v>1.0349999999999999</v>
      </c>
      <c r="I8" s="17">
        <f>SUM(E8*H8)</f>
        <v>115.20585</v>
      </c>
      <c r="J8" s="15">
        <f t="shared" ref="J8" si="0">ROUNDDOWN(I8,2)</f>
        <v>115.2</v>
      </c>
      <c r="K8" s="15">
        <f>J8*D8</f>
        <v>209894.39999999999</v>
      </c>
    </row>
    <row r="9" spans="1:11" ht="18.75" x14ac:dyDescent="0.25">
      <c r="A9" s="35" t="s">
        <v>19</v>
      </c>
      <c r="B9" s="35"/>
      <c r="C9" s="35"/>
      <c r="D9" s="35"/>
      <c r="E9" s="35"/>
      <c r="F9" s="35"/>
      <c r="G9" s="35"/>
      <c r="H9" s="35"/>
      <c r="I9" s="35"/>
      <c r="J9" s="2"/>
      <c r="K9" s="3">
        <f>SUM(K8:K8)</f>
        <v>209894.39999999999</v>
      </c>
    </row>
    <row r="10" spans="1:11" ht="58.5" customHeight="1" x14ac:dyDescent="0.25">
      <c r="A10" s="36" t="s">
        <v>17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1:11" ht="18.75" x14ac:dyDescent="0.25">
      <c r="A11" s="30" t="s">
        <v>7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1:11" ht="18.75" x14ac:dyDescent="0.25">
      <c r="A12" s="30" t="s">
        <v>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</row>
    <row r="13" spans="1:11" ht="18.75" x14ac:dyDescent="0.25">
      <c r="A13" s="30" t="s">
        <v>9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</row>
    <row r="14" spans="1:11" ht="18.75" x14ac:dyDescent="0.25">
      <c r="A14" s="30" t="s">
        <v>10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1:11" ht="18.75" x14ac:dyDescent="0.3">
      <c r="A15" s="4"/>
      <c r="B15" s="4"/>
      <c r="C15" s="4"/>
      <c r="D15" s="1"/>
      <c r="E15" s="5"/>
      <c r="F15" s="5"/>
      <c r="G15" s="5"/>
      <c r="H15" s="6"/>
      <c r="I15" s="6"/>
      <c r="J15" s="7"/>
      <c r="K15" s="7"/>
    </row>
    <row r="16" spans="1:11" ht="18.75" x14ac:dyDescent="0.25">
      <c r="A16" s="4"/>
      <c r="B16" s="31"/>
      <c r="C16" s="32"/>
      <c r="D16" s="32"/>
      <c r="E16" s="32"/>
      <c r="F16" s="10"/>
      <c r="G16" s="10"/>
      <c r="H16" s="6"/>
      <c r="I16" s="6"/>
      <c r="J16" s="7"/>
      <c r="K16" s="7"/>
    </row>
    <row r="17" spans="1:11" ht="18.75" x14ac:dyDescent="0.3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</row>
    <row r="18" spans="1:11" ht="18.75" x14ac:dyDescent="0.3">
      <c r="A18" s="9"/>
      <c r="B18" s="9"/>
      <c r="C18" s="1"/>
      <c r="D18" s="1"/>
      <c r="E18" s="1"/>
      <c r="F18" s="1"/>
      <c r="G18" s="1"/>
      <c r="H18" s="1"/>
      <c r="I18" s="1"/>
      <c r="J18" s="1"/>
      <c r="K18" s="1"/>
    </row>
    <row r="19" spans="1:11" ht="18.75" x14ac:dyDescent="0.3">
      <c r="A19" s="9"/>
      <c r="B19" s="9"/>
      <c r="C19" s="1"/>
      <c r="D19" s="1"/>
      <c r="E19" s="1"/>
      <c r="F19" s="1"/>
      <c r="G19" s="1"/>
      <c r="H19" s="1"/>
      <c r="I19" s="1"/>
      <c r="J19" s="1"/>
      <c r="K19" s="1"/>
    </row>
    <row r="20" spans="1:11" ht="18.75" x14ac:dyDescent="0.3">
      <c r="A20" s="9"/>
      <c r="B20" s="9"/>
      <c r="C20" s="1"/>
      <c r="D20" s="1"/>
      <c r="E20" s="1">
        <v>76.66</v>
      </c>
      <c r="F20" s="1"/>
      <c r="G20" s="1"/>
      <c r="H20" s="1"/>
      <c r="I20" s="1"/>
      <c r="J20" s="1"/>
      <c r="K20" s="1"/>
    </row>
    <row r="21" spans="1:11" ht="18.75" x14ac:dyDescent="0.3">
      <c r="A21" s="9"/>
      <c r="B21" s="9"/>
      <c r="C21" s="1"/>
      <c r="D21" s="1"/>
      <c r="E21" s="1">
        <v>70.83</v>
      </c>
      <c r="F21" s="1"/>
      <c r="G21" s="1"/>
      <c r="H21" s="1"/>
      <c r="I21" s="1"/>
      <c r="J21" s="1"/>
      <c r="K21" s="1"/>
    </row>
  </sheetData>
  <mergeCells count="24">
    <mergeCell ref="A14:K14"/>
    <mergeCell ref="B16:E16"/>
    <mergeCell ref="A3:B3"/>
    <mergeCell ref="A4:B4"/>
    <mergeCell ref="C4:K4"/>
    <mergeCell ref="A9:I9"/>
    <mergeCell ref="A10:K10"/>
    <mergeCell ref="A11:K11"/>
    <mergeCell ref="A12:K12"/>
    <mergeCell ref="A13:K13"/>
    <mergeCell ref="A5:A7"/>
    <mergeCell ref="B5:B7"/>
    <mergeCell ref="C5:C7"/>
    <mergeCell ref="D5:D7"/>
    <mergeCell ref="E5:E7"/>
    <mergeCell ref="H5:H7"/>
    <mergeCell ref="F5:F7"/>
    <mergeCell ref="G5:G7"/>
    <mergeCell ref="I5:I7"/>
    <mergeCell ref="A1:K1"/>
    <mergeCell ref="A2:K2"/>
    <mergeCell ref="C3:K3"/>
    <mergeCell ref="J5:J7"/>
    <mergeCell ref="K5:K7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2026-08-04T05:45:39Z</dcterms:modified>
</cp:coreProperties>
</file>