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2026\ЗАКУПКИ 2026\п. 4 ч.1 ст. 93\Силовой шкаф\"/>
    </mc:Choice>
  </mc:AlternateContent>
  <xr:revisionPtr revIDLastSave="0" documentId="13_ncr:1_{7563CAAE-987F-4203-A538-0F15A6114A8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Сводный сметный расчет НМЦК - 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F41" i="1"/>
  <c r="F39" i="1" l="1"/>
  <c r="E15" i="1" l="1"/>
  <c r="C16" i="1" l="1"/>
  <c r="C18" i="1" s="1"/>
  <c r="E16" i="1" l="1"/>
  <c r="E18" i="1" l="1"/>
  <c r="G16" i="1"/>
  <c r="G18" i="1" l="1"/>
</calcChain>
</file>

<file path=xl/sharedStrings.xml><?xml version="1.0" encoding="utf-8"?>
<sst xmlns="http://schemas.openxmlformats.org/spreadsheetml/2006/main" count="46" uniqueCount="44">
  <si>
    <t>Приложение 2</t>
  </si>
  <si>
    <t>Приказа Минстроя России от 23.12.2019 №841/пр</t>
  </si>
  <si>
    <t>РАСЧЕТ НАЧАЛЬНОЙ (МАКСИМАЛЬНОЙ) ЦЕНЫ КОНТРАКТА</t>
  </si>
  <si>
    <t>при осуществлении закупки на выполнение подрядных работ по строительству объекта:</t>
  </si>
  <si>
    <t>Основание для расчета:</t>
  </si>
  <si>
    <t>1.</t>
  </si>
  <si>
    <t>Наименование работ и затрат</t>
  </si>
  <si>
    <t>Индекс фактической инфляции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</si>
  <si>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</si>
  <si>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</si>
  <si>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Строительно-монтажные работы</t>
  </si>
  <si>
    <t>Стоимость без учета НДС</t>
  </si>
  <si>
    <t>Уровень цен утверждённой сметной документации</t>
  </si>
  <si>
    <t>Дата формирования НМЦК</t>
  </si>
  <si>
    <t>Начало строительства</t>
  </si>
  <si>
    <t>Окончание строительства</t>
  </si>
  <si>
    <t>Продолжительность строительства</t>
  </si>
  <si>
    <t>1. Расчет индекса фактической инфляции с использованием ИПЦ Росстата</t>
  </si>
  <si>
    <t>2. Расчет индекса прогнозной инфляции</t>
  </si>
  <si>
    <t>Годовые индексы прогнозной инфляции:</t>
  </si>
  <si>
    <t>Ежемесячные индексы прогнозной инфляции:</t>
  </si>
  <si>
    <t>Индексы прогнозной инфляции на период исполнения контракта:</t>
  </si>
  <si>
    <t>Итого индекс прогнозной инфляции:</t>
  </si>
  <si>
    <t>Доля сметной стоимости подлежащая выполнению:</t>
  </si>
  <si>
    <t>Локальный сметный расчет</t>
  </si>
  <si>
    <t>Коэффициент на лимитированное финансирование:</t>
  </si>
  <si>
    <t>ИТОГО стоимость работ согласно локально-сметного расчета:</t>
  </si>
  <si>
    <t>-</t>
  </si>
  <si>
    <t>Стоимость с учетом НДС</t>
  </si>
  <si>
    <t>¹²√1,053</t>
  </si>
  <si>
    <t>Письмо Минкэномразвития России от 28.09.2023 № 353/2-ПК/Д03и</t>
  </si>
  <si>
    <t>45/45</t>
  </si>
  <si>
    <r>
      <t>((1,0043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- 1)/2)+1</t>
    </r>
  </si>
  <si>
    <t>1*1,0065</t>
  </si>
  <si>
    <t xml:space="preserve">по адресу:  г. Пермь ул. Клименко 24
</t>
  </si>
  <si>
    <t>Стоимость работ в ценах
на дату утверждения сметной документации на
III квартал 2025г.</t>
  </si>
  <si>
    <t>Стоимость работ в
ценах на дату формирования начальной (максимальной) цены контракта
III квартал 2025г.</t>
  </si>
  <si>
    <t>НДС (22%)</t>
  </si>
  <si>
    <t>II квартал 2026</t>
  </si>
  <si>
    <t xml:space="preserve">      107 деней (3 месяца )</t>
  </si>
  <si>
    <t>Индекс фактической инфляции не требуется, сметы составлены в ценах 2 квартала 2026 г.</t>
  </si>
  <si>
    <t>на 2026 год</t>
  </si>
  <si>
    <t>К на 2026 год</t>
  </si>
  <si>
    <t>по объекту: Выполнение работ по текущему ремонту электрощитовых и замена силовых шкафов ФКУ СИЗО-1 ГУФСИН России по Пермскому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</si>
</sst>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"/>
    <numFmt numFmtId="167" formatCode="#,##0.000000"/>
  </numFmts>
  <fonts count="4" x14ac:knownFonts="1">
    <font>
      <sz val="11"/>
      <color rgb="FF000000"/>
      <name val="Calibri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167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14" fontId="1" fillId="3" borderId="0" xfId="0" applyNumberFormat="1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topLeftCell="A10" workbookViewId="0">
      <selection activeCell="G10" sqref="G10"/>
    </sheetView>
  </sheetViews>
  <sheetFormatPr defaultColWidth="9.140625" defaultRowHeight="12.75" customHeight="1" x14ac:dyDescent="0.25"/>
  <cols>
    <col min="1" max="1" width="4.5703125" style="1" customWidth="1"/>
    <col min="2" max="2" width="48.5703125" style="1" customWidth="1"/>
    <col min="3" max="3" width="17.7109375" style="1" customWidth="1"/>
    <col min="4" max="4" width="14.140625" style="1" customWidth="1"/>
    <col min="5" max="5" width="17.7109375" style="1" customWidth="1"/>
    <col min="6" max="6" width="26.140625" style="1" customWidth="1"/>
    <col min="7" max="7" width="18.42578125" style="1" customWidth="1"/>
    <col min="8" max="16384" width="9.140625" style="1"/>
  </cols>
  <sheetData>
    <row r="1" spans="1:7" ht="15.75" x14ac:dyDescent="0.25">
      <c r="G1" s="2" t="s">
        <v>0</v>
      </c>
    </row>
    <row r="2" spans="1:7" ht="15.75" x14ac:dyDescent="0.25">
      <c r="G2" s="2" t="s">
        <v>1</v>
      </c>
    </row>
    <row r="3" spans="1:7" ht="15.75" x14ac:dyDescent="0.25">
      <c r="G3" s="2"/>
    </row>
    <row r="4" spans="1:7" ht="15.75" x14ac:dyDescent="0.25">
      <c r="B4" s="57" t="s">
        <v>2</v>
      </c>
      <c r="C4" s="57"/>
      <c r="D4" s="57"/>
      <c r="E4" s="57"/>
      <c r="F4" s="57"/>
      <c r="G4" s="57"/>
    </row>
    <row r="5" spans="1:7" ht="15.75" x14ac:dyDescent="0.25">
      <c r="B5" s="58" t="s">
        <v>3</v>
      </c>
      <c r="C5" s="58"/>
      <c r="D5" s="58"/>
      <c r="E5" s="58"/>
      <c r="F5" s="58"/>
      <c r="G5" s="58"/>
    </row>
    <row r="6" spans="1:7" ht="15.75" x14ac:dyDescent="0.25">
      <c r="B6" s="58"/>
      <c r="C6" s="58"/>
      <c r="D6" s="58"/>
      <c r="E6" s="58"/>
      <c r="F6" s="58"/>
      <c r="G6" s="58"/>
    </row>
    <row r="7" spans="1:7" ht="30.75" customHeight="1" x14ac:dyDescent="0.25">
      <c r="A7" s="41" t="s">
        <v>43</v>
      </c>
      <c r="B7" s="41"/>
      <c r="C7" s="41"/>
      <c r="D7" s="41"/>
      <c r="E7" s="41"/>
      <c r="F7" s="41"/>
      <c r="G7" s="3"/>
    </row>
    <row r="8" spans="1:7" ht="15.75" x14ac:dyDescent="0.25">
      <c r="A8" s="41" t="s">
        <v>34</v>
      </c>
      <c r="B8" s="41"/>
      <c r="C8" s="41"/>
      <c r="D8" s="41"/>
      <c r="E8" s="41"/>
      <c r="F8" s="41"/>
      <c r="G8" s="3"/>
    </row>
    <row r="9" spans="1:7" ht="15.75" x14ac:dyDescent="0.25">
      <c r="B9" s="3"/>
      <c r="C9" s="3"/>
      <c r="D9" s="3"/>
      <c r="E9" s="3"/>
      <c r="F9" s="3"/>
      <c r="G9" s="3"/>
    </row>
    <row r="10" spans="1:7" ht="15" customHeight="1" x14ac:dyDescent="0.25">
      <c r="A10" s="4" t="s">
        <v>4</v>
      </c>
      <c r="B10" s="5"/>
      <c r="C10" s="6"/>
      <c r="D10" s="6"/>
      <c r="E10" s="6"/>
      <c r="F10" s="6"/>
      <c r="G10" s="6"/>
    </row>
    <row r="11" spans="1:7" ht="15" customHeight="1" x14ac:dyDescent="0.25">
      <c r="A11" s="20" t="s">
        <v>5</v>
      </c>
      <c r="B11" s="59" t="s">
        <v>24</v>
      </c>
      <c r="C11" s="59"/>
      <c r="D11" s="59"/>
      <c r="E11" s="59"/>
      <c r="F11" s="59"/>
      <c r="G11" s="59"/>
    </row>
    <row r="12" spans="1:7" ht="15.75" customHeight="1" x14ac:dyDescent="0.25">
      <c r="A12" s="20"/>
      <c r="B12" s="5"/>
      <c r="C12" s="5"/>
      <c r="D12" s="5"/>
      <c r="E12" s="5"/>
      <c r="F12" s="5"/>
      <c r="G12" s="5"/>
    </row>
    <row r="13" spans="1:7" ht="157.5" x14ac:dyDescent="0.25">
      <c r="A13" s="60" t="s">
        <v>6</v>
      </c>
      <c r="B13" s="60"/>
      <c r="C13" s="21" t="s">
        <v>35</v>
      </c>
      <c r="D13" s="21" t="s">
        <v>7</v>
      </c>
      <c r="E13" s="21" t="s">
        <v>36</v>
      </c>
      <c r="F13" s="21" t="s">
        <v>8</v>
      </c>
      <c r="G13" s="21" t="s">
        <v>9</v>
      </c>
    </row>
    <row r="14" spans="1:7" ht="15" customHeight="1" x14ac:dyDescent="0.25">
      <c r="A14" s="54">
        <v>1</v>
      </c>
      <c r="B14" s="54"/>
      <c r="C14" s="22">
        <v>2</v>
      </c>
      <c r="D14" s="22">
        <v>3</v>
      </c>
      <c r="E14" s="22">
        <v>4</v>
      </c>
      <c r="F14" s="22">
        <v>5</v>
      </c>
      <c r="G14" s="22">
        <v>6</v>
      </c>
    </row>
    <row r="15" spans="1:7" ht="15" customHeight="1" x14ac:dyDescent="0.25">
      <c r="A15" s="55" t="s">
        <v>10</v>
      </c>
      <c r="B15" s="55"/>
      <c r="C15" s="23">
        <v>79878.45</v>
      </c>
      <c r="D15" s="26" t="s">
        <v>27</v>
      </c>
      <c r="E15" s="23">
        <f>C15</f>
        <v>79878.45</v>
      </c>
      <c r="F15" s="27">
        <v>1.0065</v>
      </c>
      <c r="G15" s="23">
        <v>79878.45</v>
      </c>
    </row>
    <row r="16" spans="1:7" s="30" customFormat="1" ht="15" customHeight="1" x14ac:dyDescent="0.25">
      <c r="A16" s="49" t="s">
        <v>11</v>
      </c>
      <c r="B16" s="50"/>
      <c r="C16" s="24">
        <f>SUM(C15:C15)</f>
        <v>79878.45</v>
      </c>
      <c r="D16" s="24"/>
      <c r="E16" s="24">
        <f>SUM(E15:E15)</f>
        <v>79878.45</v>
      </c>
      <c r="F16" s="24"/>
      <c r="G16" s="24">
        <f>SUM(G15:G15)</f>
        <v>79878.45</v>
      </c>
    </row>
    <row r="17" spans="1:7" s="30" customFormat="1" ht="15" customHeight="1" x14ac:dyDescent="0.25">
      <c r="A17" s="55" t="s">
        <v>37</v>
      </c>
      <c r="B17" s="55"/>
      <c r="C17" s="23">
        <v>17573.259999999998</v>
      </c>
      <c r="D17" s="23"/>
      <c r="E17" s="23">
        <v>17573.259999999998</v>
      </c>
      <c r="F17" s="23"/>
      <c r="G17" s="23">
        <v>17573.259999999998</v>
      </c>
    </row>
    <row r="18" spans="1:7" s="30" customFormat="1" ht="15" customHeight="1" x14ac:dyDescent="0.25">
      <c r="A18" s="56" t="s">
        <v>28</v>
      </c>
      <c r="B18" s="56"/>
      <c r="C18" s="24">
        <f>C16+C17</f>
        <v>97451.709999999992</v>
      </c>
      <c r="D18" s="24"/>
      <c r="E18" s="24">
        <f t="shared" ref="E18:G18" si="0">E16+E17</f>
        <v>97451.709999999992</v>
      </c>
      <c r="F18" s="24"/>
      <c r="G18" s="24">
        <f t="shared" si="0"/>
        <v>97451.709999999992</v>
      </c>
    </row>
    <row r="19" spans="1:7" ht="15" customHeight="1" x14ac:dyDescent="0.25">
      <c r="A19" s="51" t="s">
        <v>25</v>
      </c>
      <c r="B19" s="52"/>
      <c r="C19" s="52"/>
      <c r="D19" s="52"/>
      <c r="E19" s="52"/>
      <c r="F19" s="53"/>
      <c r="G19" s="33">
        <v>0.99354197700000002</v>
      </c>
    </row>
    <row r="20" spans="1:7" ht="15" customHeight="1" x14ac:dyDescent="0.25">
      <c r="A20" s="46" t="s">
        <v>26</v>
      </c>
      <c r="B20" s="47"/>
      <c r="C20" s="47"/>
      <c r="D20" s="47"/>
      <c r="E20" s="47"/>
      <c r="F20" s="48"/>
      <c r="G20" s="24">
        <v>97451.71</v>
      </c>
    </row>
    <row r="21" spans="1:7" ht="15" customHeight="1" x14ac:dyDescent="0.25">
      <c r="C21" s="10"/>
      <c r="D21" s="10"/>
      <c r="E21" s="10"/>
      <c r="F21" s="10"/>
      <c r="G21" s="10"/>
    </row>
    <row r="22" spans="1:7" ht="15.75" x14ac:dyDescent="0.25">
      <c r="B22" s="7" t="s">
        <v>12</v>
      </c>
      <c r="C22" s="8" t="s">
        <v>38</v>
      </c>
      <c r="D22" s="4"/>
      <c r="E22" s="9"/>
      <c r="F22" s="10"/>
      <c r="G22" s="10"/>
    </row>
    <row r="23" spans="1:7" ht="15.75" x14ac:dyDescent="0.25">
      <c r="B23" s="7" t="s">
        <v>13</v>
      </c>
      <c r="C23" s="18">
        <v>46176</v>
      </c>
      <c r="D23" s="8"/>
      <c r="E23" s="8"/>
      <c r="F23" s="11"/>
      <c r="G23" s="11"/>
    </row>
    <row r="24" spans="1:7" ht="15.75" x14ac:dyDescent="0.25">
      <c r="B24" s="7" t="s">
        <v>14</v>
      </c>
      <c r="C24" s="36">
        <v>46188</v>
      </c>
      <c r="D24" s="37"/>
      <c r="E24" s="8"/>
      <c r="F24" s="11"/>
      <c r="G24" s="11"/>
    </row>
    <row r="25" spans="1:7" ht="15.75" x14ac:dyDescent="0.25">
      <c r="B25" s="7" t="s">
        <v>15</v>
      </c>
      <c r="C25" s="36">
        <v>46295</v>
      </c>
      <c r="D25" s="37"/>
      <c r="E25" s="8"/>
      <c r="F25" s="11"/>
      <c r="G25" s="11"/>
    </row>
    <row r="26" spans="1:7" ht="15.75" x14ac:dyDescent="0.25">
      <c r="B26" s="7" t="s">
        <v>16</v>
      </c>
      <c r="C26" s="44" t="s">
        <v>39</v>
      </c>
      <c r="D26" s="44"/>
      <c r="E26" s="8"/>
      <c r="F26" s="11"/>
      <c r="G26" s="11"/>
    </row>
    <row r="27" spans="1:7" ht="15.75" x14ac:dyDescent="0.25">
      <c r="B27" s="2"/>
      <c r="C27" s="11"/>
      <c r="D27" s="11"/>
      <c r="E27" s="11"/>
      <c r="F27" s="11"/>
      <c r="G27" s="2"/>
    </row>
    <row r="28" spans="1:7" ht="15.75" x14ac:dyDescent="0.25">
      <c r="A28" s="12" t="s">
        <v>17</v>
      </c>
      <c r="B28" s="12"/>
      <c r="C28" s="12"/>
      <c r="D28" s="12"/>
      <c r="E28" s="12"/>
      <c r="F28" s="12"/>
      <c r="G28" s="12"/>
    </row>
    <row r="29" spans="1:7" ht="15.75" x14ac:dyDescent="0.25">
      <c r="B29" s="45"/>
      <c r="C29" s="45"/>
      <c r="D29" s="19"/>
      <c r="E29" s="13"/>
      <c r="F29" s="13"/>
      <c r="G29" s="13"/>
    </row>
    <row r="30" spans="1:7" ht="15.75" x14ac:dyDescent="0.25">
      <c r="B30" s="4" t="s">
        <v>40</v>
      </c>
      <c r="C30" s="4"/>
      <c r="D30" s="19"/>
      <c r="E30" s="13"/>
      <c r="F30" s="13"/>
      <c r="G30" s="13"/>
    </row>
    <row r="31" spans="1:7" ht="15.75" x14ac:dyDescent="0.25">
      <c r="B31" s="14"/>
      <c r="C31" s="14"/>
      <c r="D31" s="13"/>
      <c r="E31" s="13"/>
      <c r="F31" s="13"/>
      <c r="G31" s="13"/>
    </row>
    <row r="32" spans="1:7" s="4" customFormat="1" ht="15.75" x14ac:dyDescent="0.25">
      <c r="A32" s="43" t="s">
        <v>18</v>
      </c>
      <c r="B32" s="43"/>
      <c r="C32" s="43"/>
      <c r="D32" s="43"/>
      <c r="E32" s="43"/>
      <c r="F32" s="43"/>
      <c r="G32" s="43"/>
    </row>
    <row r="33" spans="1:7" s="4" customFormat="1" ht="15.75" x14ac:dyDescent="0.25">
      <c r="A33" s="31"/>
      <c r="B33" s="32" t="s">
        <v>30</v>
      </c>
      <c r="C33" s="31"/>
      <c r="D33" s="31"/>
      <c r="E33" s="31"/>
      <c r="F33" s="31"/>
      <c r="G33" s="31"/>
    </row>
    <row r="34" spans="1:7" s="4" customFormat="1" ht="15.75" x14ac:dyDescent="0.25">
      <c r="B34" s="40" t="s">
        <v>19</v>
      </c>
      <c r="C34" s="40"/>
      <c r="D34" s="15"/>
      <c r="E34" s="15"/>
      <c r="F34" s="15"/>
      <c r="G34" s="15"/>
    </row>
    <row r="35" spans="1:7" s="4" customFormat="1" ht="15.75" x14ac:dyDescent="0.25">
      <c r="B35" s="42" t="s">
        <v>41</v>
      </c>
      <c r="C35" s="42"/>
      <c r="D35" s="38"/>
      <c r="E35" s="38"/>
      <c r="F35" s="29">
        <v>1.0529999999999999</v>
      </c>
      <c r="G35" s="15"/>
    </row>
    <row r="36" spans="1:7" s="4" customFormat="1" ht="15.75" x14ac:dyDescent="0.25">
      <c r="B36" s="40" t="s">
        <v>20</v>
      </c>
      <c r="C36" s="40"/>
      <c r="D36" s="15"/>
      <c r="E36" s="15"/>
      <c r="F36" s="15"/>
      <c r="G36" s="15"/>
    </row>
    <row r="37" spans="1:7" s="4" customFormat="1" ht="15.75" x14ac:dyDescent="0.25">
      <c r="B37" s="42" t="s">
        <v>41</v>
      </c>
      <c r="C37" s="42"/>
      <c r="D37" s="38" t="s">
        <v>29</v>
      </c>
      <c r="E37" s="38"/>
      <c r="F37" s="25">
        <v>1.0043</v>
      </c>
      <c r="G37" s="15"/>
    </row>
    <row r="38" spans="1:7" s="4" customFormat="1" ht="15.75" customHeight="1" x14ac:dyDescent="0.25">
      <c r="A38" s="40" t="s">
        <v>23</v>
      </c>
      <c r="B38" s="40"/>
      <c r="C38" s="40"/>
      <c r="D38" s="9"/>
      <c r="E38" s="9"/>
      <c r="F38" s="16"/>
      <c r="G38" s="15"/>
    </row>
    <row r="39" spans="1:7" s="4" customFormat="1" ht="15.75" x14ac:dyDescent="0.25">
      <c r="B39" s="42" t="s">
        <v>41</v>
      </c>
      <c r="C39" s="42"/>
      <c r="D39" s="38" t="s">
        <v>31</v>
      </c>
      <c r="E39" s="38"/>
      <c r="F39" s="34">
        <f>92/92</f>
        <v>1</v>
      </c>
      <c r="G39" s="15"/>
    </row>
    <row r="40" spans="1:7" s="4" customFormat="1" ht="15.75" x14ac:dyDescent="0.25">
      <c r="B40" s="40" t="s">
        <v>21</v>
      </c>
      <c r="C40" s="40"/>
      <c r="D40" s="15"/>
      <c r="E40" s="15"/>
      <c r="F40" s="15"/>
      <c r="G40" s="15"/>
    </row>
    <row r="41" spans="1:7" s="4" customFormat="1" ht="15.75" customHeight="1" x14ac:dyDescent="0.25">
      <c r="B41" s="35" t="s">
        <v>42</v>
      </c>
      <c r="C41" s="38" t="s">
        <v>32</v>
      </c>
      <c r="D41" s="38"/>
      <c r="E41" s="38"/>
      <c r="F41" s="25">
        <f>((POWER(1.0043,3)-1)/2)+1</f>
        <v>1.0064777747534999</v>
      </c>
      <c r="G41" s="15"/>
    </row>
    <row r="42" spans="1:7" s="4" customFormat="1" ht="15.75" x14ac:dyDescent="0.25">
      <c r="B42" s="40" t="s">
        <v>22</v>
      </c>
      <c r="C42" s="40"/>
      <c r="D42" s="40"/>
      <c r="E42" s="40"/>
      <c r="F42" s="17"/>
      <c r="G42" s="15"/>
    </row>
    <row r="43" spans="1:7" s="4" customFormat="1" ht="15.75" x14ac:dyDescent="0.25">
      <c r="B43" s="39" t="s">
        <v>33</v>
      </c>
      <c r="C43" s="39"/>
      <c r="D43" s="39"/>
      <c r="E43" s="39"/>
      <c r="F43" s="39"/>
      <c r="G43" s="28">
        <f>1*1.0065</f>
        <v>1.0065</v>
      </c>
    </row>
    <row r="44" spans="1:7" ht="15.75" x14ac:dyDescent="0.25">
      <c r="B44" s="10"/>
      <c r="C44" s="10"/>
      <c r="D44" s="10"/>
      <c r="E44" s="10"/>
      <c r="F44" s="10"/>
      <c r="G44" s="10"/>
    </row>
    <row r="45" spans="1:7" ht="15.75" x14ac:dyDescent="0.25"/>
    <row r="46" spans="1:7" ht="15.75" x14ac:dyDescent="0.25"/>
  </sheetData>
  <mergeCells count="30">
    <mergeCell ref="A14:B14"/>
    <mergeCell ref="A15:B15"/>
    <mergeCell ref="A17:B17"/>
    <mergeCell ref="A18:B18"/>
    <mergeCell ref="B4:G4"/>
    <mergeCell ref="B5:G5"/>
    <mergeCell ref="B6:G6"/>
    <mergeCell ref="B11:G11"/>
    <mergeCell ref="A13:B13"/>
    <mergeCell ref="C26:D26"/>
    <mergeCell ref="B29:C29"/>
    <mergeCell ref="A20:F20"/>
    <mergeCell ref="A16:B16"/>
    <mergeCell ref="A19:F19"/>
    <mergeCell ref="C41:E41"/>
    <mergeCell ref="B43:F43"/>
    <mergeCell ref="B42:E42"/>
    <mergeCell ref="A7:F7"/>
    <mergeCell ref="A8:F8"/>
    <mergeCell ref="A38:C38"/>
    <mergeCell ref="B39:C39"/>
    <mergeCell ref="D39:E39"/>
    <mergeCell ref="B40:C40"/>
    <mergeCell ref="B36:C36"/>
    <mergeCell ref="D35:E35"/>
    <mergeCell ref="B35:C35"/>
    <mergeCell ref="B37:C37"/>
    <mergeCell ref="D37:E37"/>
    <mergeCell ref="B34:C34"/>
    <mergeCell ref="A32:G32"/>
  </mergeCells>
  <pageMargins left="0.70866141732283472" right="0.31496062992125984" top="0.74803149606299213" bottom="0.74803149606299213" header="0.31496062992125984" footer="0.31496062992125984"/>
  <pageSetup paperSize="9" scale="92" fitToHeight="100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 сметный расчет НМЦК - 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zolotarev</dc:creator>
  <cp:lastModifiedBy>user</cp:lastModifiedBy>
  <cp:lastPrinted>2026-06-03T10:35:18Z</cp:lastPrinted>
  <dcterms:created xsi:type="dcterms:W3CDTF">2020-09-25T12:10:42Z</dcterms:created>
  <dcterms:modified xsi:type="dcterms:W3CDTF">2026-06-03T10:36:31Z</dcterms:modified>
</cp:coreProperties>
</file>