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Лист1" sheetId="1" r:id="rId1"/>
  </sheets>
  <definedNames>
    <definedName name="_GoBack" localSheetId="0">Лист1!#REF!</definedName>
  </definedNames>
  <calcPr calcId="124519"/>
</workbook>
</file>

<file path=xl/calcChain.xml><?xml version="1.0" encoding="utf-8"?>
<calcChain xmlns="http://schemas.openxmlformats.org/spreadsheetml/2006/main">
  <c r="J7" i="1"/>
  <c r="J8"/>
  <c r="J9"/>
  <c r="J10"/>
  <c r="J11"/>
  <c r="J12"/>
  <c r="J13"/>
  <c r="J14"/>
  <c r="J15"/>
  <c r="J16"/>
  <c r="J17"/>
  <c r="J18"/>
  <c r="J19"/>
  <c r="J6"/>
  <c r="I7"/>
  <c r="I8"/>
  <c r="I9"/>
  <c r="I10"/>
  <c r="I11"/>
  <c r="I12"/>
  <c r="I13"/>
  <c r="I14"/>
  <c r="I15"/>
  <c r="I16"/>
  <c r="I17"/>
  <c r="I18"/>
  <c r="I19"/>
  <c r="I6"/>
  <c r="I20" s="1"/>
  <c r="G8"/>
  <c r="G9"/>
  <c r="G10"/>
  <c r="G11"/>
  <c r="G12"/>
  <c r="G13"/>
  <c r="G14"/>
  <c r="G15"/>
  <c r="G16"/>
  <c r="G17"/>
  <c r="G18"/>
  <c r="G19"/>
  <c r="G6"/>
  <c r="G7"/>
  <c r="G20" l="1"/>
  <c r="K21" l="1"/>
</calcChain>
</file>

<file path=xl/sharedStrings.xml><?xml version="1.0" encoding="utf-8"?>
<sst xmlns="http://schemas.openxmlformats.org/spreadsheetml/2006/main" count="63" uniqueCount="40">
  <si>
    <t>№</t>
  </si>
  <si>
    <t>Ед. изм.</t>
  </si>
  <si>
    <t>Цена за единицу изм. с округлением  до сотых долей после запятой (руб.) с НДС</t>
  </si>
  <si>
    <t>В соответствии с п.3.20.1. Методических рекомендаций  НМЦК рассчитана с помощью стандартных функций табличного редактора EXCEL.</t>
  </si>
  <si>
    <t>Количество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</si>
  <si>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</si>
  <si>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</si>
  <si>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</si>
  <si>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>Обоснование начальной (максимальной) цена контракта</t>
  </si>
  <si>
    <t>Определение НМЦК произведено Заказчиком в соответствии с  приказом Министерства экономического развития РФ от 2 октября 2013 г.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</si>
  <si>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НМЦК с НДС</t>
  </si>
  <si>
    <t>Наименование товара (работы, услуги)</t>
  </si>
  <si>
    <t>Н(М)ЦК с НДС составила:</t>
  </si>
  <si>
    <t>Уголок</t>
  </si>
  <si>
    <t>Труба стальная</t>
  </si>
  <si>
    <t>Отвод</t>
  </si>
  <si>
    <t>Труба</t>
  </si>
  <si>
    <t>Пластина</t>
  </si>
  <si>
    <t xml:space="preserve">горячекатаный, 25х25х3 мм </t>
  </si>
  <si>
    <t>горячекатаный,  32х32х3 мм</t>
  </si>
  <si>
    <t xml:space="preserve">горячекатаный, 40х40х4 мм </t>
  </si>
  <si>
    <t xml:space="preserve">горячекатаный, 50х50х5 мм </t>
  </si>
  <si>
    <t>электросварная, 76х3 мм</t>
  </si>
  <si>
    <t>электросварная,  57х3 мм</t>
  </si>
  <si>
    <t>водогазопроводная, 32х3,2 мм</t>
  </si>
  <si>
    <t>крутоизогнутый под сварку, 57х3 мм</t>
  </si>
  <si>
    <t>профильная, 15х15х1,5 мм</t>
  </si>
  <si>
    <t>профильная, 20х20х1,5 мм</t>
  </si>
  <si>
    <t>профильная, 25х25х1,5 мм</t>
  </si>
  <si>
    <t>профильная, 40х20х2 мм</t>
  </si>
  <si>
    <t>закладная, 120х120х3 мм</t>
  </si>
  <si>
    <t>закладная, 190х190х4 мм</t>
  </si>
  <si>
    <t>м</t>
  </si>
  <si>
    <t>Штука</t>
  </si>
  <si>
    <t>Описание</t>
  </si>
  <si>
    <t>Цена, руб./ком. предл., исх. №СМ-05 от 11.05.2026</t>
  </si>
  <si>
    <t>КП Б1 от 11.05.2026</t>
  </si>
  <si>
    <t>Цена, руб./ком. предл., исх. №ЗМ-01 от 18.05.2026</t>
  </si>
  <si>
    <t>КП б/н от 18.05.2026 г.</t>
  </si>
  <si>
    <t xml:space="preserve">Источниками информации для формирования начальной (максимальной) цены договора являлись ответы на запрос цен  №0372100038225000133 от 21.05.2026 года, размещенный на ЕИС.   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</si>
</sst>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&quot;р.&quot;"/>
  </numFmts>
  <fonts count="1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36">
    <xf numFmtId="0" fontId="0" fillId="0" borderId="0" xfId="0"/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164" fontId="6" fillId="0" borderId="0" xfId="0" applyNumberFormat="1" applyFont="1" applyFill="1"/>
    <xf numFmtId="4" fontId="5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5" fontId="6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/>
    <xf numFmtId="165" fontId="6" fillId="0" borderId="5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">
    <cellStyle name="Default" xfId="1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34" name="Text Box 3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33" name="Text Box 30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28" name="Text Box 30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27" name="Text Box 30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23" name="Text Box 29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22" name="Text Box 29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21" name="Text Box 29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20" name="Text Box 29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19" name="Text Box 29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18" name="Text Box 29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17" name="Text Box 29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16" name="Text Box 29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15" name="Text Box 29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14" name="Text Box 29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13" name="Text Box 28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12" name="Text Box 28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11" name="Text Box 28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10" name="Text Box 28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08" name="Text Box 28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03" name="Text Box 27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91" name="Text Box 2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89" name="Text Box 2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80" name="Text Box 2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64" name="Text Box 2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63" name="Text Box 2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62" name="Text Box 2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61" name="Text Box 2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60" name="Text Box 2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59" name="Text Box 2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58" name="Text 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57" name="Text 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56" name="Text 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55" name="Text 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54" name="Text 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53" name="Text 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52" name="Text 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51" name="Text 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50" name="Text 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49" name="Text 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48" name="Text 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47" name="Text 1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46" name="Text 1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45" name="Text 1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44" name="Text 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43" name="Text 1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42" name="Text 1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41" name="Text 1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40" name="Text 1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39" name="Text 2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38" name="Text 2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37" name="Text 2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36" name="Text 2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35" name="Text 2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34" name="Text 2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33" name="Text 2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32" name="Text 2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31" name="Text 2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30" name="Text 2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29" name="Text 3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28" name="Text 3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27" name="Text 3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26" name="Text 3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25" name="Text 3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24" name="Text 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23" name="Text 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22" name="Text 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21" name="Text 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20" name="Text 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19" name="Text 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18" name="Text 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17" name="Text 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16" name="Text 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15" name="Text 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14" name="Text 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13" name="Text 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12" name="Text 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11" name="Text 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10" name="Text 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09" name="Text 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08" name="Text 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07" name="Text 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06" name="Text 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05" name="Text 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04" name="Text 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03" name="Text 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02" name="Text 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01" name="Text 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200" name="Text 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99" name="Text 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98" name="Text 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97" name="Text 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96" name="Text 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95" name="Text 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94" name="Text 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93" name="Text 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92" name="Text 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91" name="Text 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90" name="Text 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89" name="Text 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88" name="Text 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87" name="Text 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86" name="Text 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85" name="Text 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84" name="Text 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83" name="Text 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182" name="Text 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2774" cy="188190"/>
    <xdr:sp macro="" textlink="">
      <xdr:nvSpPr>
        <xdr:cNvPr id="1338" name="Text 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58" name="Text Box 3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59" name="Text Box 3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60" name="Text Box 30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61" name="Text Box 30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62" name="Text Box 30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63" name="Text Box 30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64" name="Text Box 30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65" name="Text Box 30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66" name="Text Box 30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67" name="Text Box 30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68" name="Text Box 30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69" name="Text Box 30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70" name="Text Box 29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71" name="Text Box 29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72" name="Text Box 29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73" name="Text Box 29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74" name="Text Box 29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75" name="Text Box 29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76" name="Text Box 29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77" name="Text Box 29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78" name="Text Box 29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79" name="Text Box 29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80" name="Text Box 28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81" name="Text Box 28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82" name="Text Box 28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83" name="Text Box 28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84" name="Text Box 28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85" name="Text Box 28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86" name="Text Box 28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87" name="Text Box 28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88" name="Text Box 28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89" name="Text Box 28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90" name="Text Box 27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91" name="Text Box 2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92" name="Text Box 2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93" name="Text Box 2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94" name="Text Box 2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95" name="Text Box 2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96" name="Text Box 2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97" name="Text Box 2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98" name="Text Box 2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199" name="Text Box 2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00" name="Text Box 2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01" name="Text Box 2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02" name="Text Box 2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03" name="Text Box 2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04" name="Text Box 2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05" name="Text Box 2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06" name="Text Box 2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07" name="Text Box 2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08" name="Text Box 2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09" name="Text Box 2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10" name="Text Box 2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11" name="Text Box 2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12" name="Text Box 2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13" name="Text Box 2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14" name="Text Box 2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15" name="Text Box 2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16" name="Text Box 2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17" name="Text Box 2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18" name="Text Box 2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19" name="Text Box 2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20" name="Text Box 2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21" name="Text Box 2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22" name="Text Box 2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23" name="Text Box 2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24" name="Text Box 2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25" name="Text Box 2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26" name="Text Box 2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27" name="Text Box 2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30" name="Text Box 2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31" name="Text Box 2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32" name="Text Box 2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33" name="Text Box 2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34" name="Text Box 2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35" name="Text 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36" name="Text 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37" name="Text 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38" name="Text 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39" name="Text 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40" name="Text 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41" name="Text 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42" name="Text 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43" name="Text 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44" name="Text 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45" name="Text 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46" name="Text 1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47" name="Text 1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48" name="Text 1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49" name="Text 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50" name="Text 1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51" name="Text 1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52" name="Text 1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53" name="Text 1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54" name="Text 2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55" name="Text 2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56" name="Text 2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57" name="Text 2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58" name="Text 2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59" name="Text 2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60" name="Text 2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61" name="Text 2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62" name="Text 2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63" name="Text 2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64" name="Text 3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65" name="Text 3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66" name="Text 3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67" name="Text 3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68" name="Text 3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69" name="Text 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70" name="Text 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71" name="Text 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72" name="Text 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73" name="Text 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74" name="Text 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75" name="Text 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76" name="Text 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77" name="Text 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78" name="Text 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79" name="Text 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80" name="Text 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81" name="Text 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82" name="Text 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83" name="Text 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84" name="Text 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85" name="Text 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86" name="Text 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87" name="Text 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88" name="Text 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89" name="Text 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90" name="Text 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91" name="Text 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92" name="Text 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93" name="Text 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94" name="Text 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95" name="Text 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96" name="Text 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97" name="Text 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98" name="Text 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299" name="Text 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00" name="Text 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01" name="Text 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02" name="Text 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03" name="Text 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04" name="Text 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05" name="Text 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06" name="Text 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07" name="Text 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08" name="Text 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09" name="Text 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10" name="Text 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11" name="Text 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2774" cy="188190"/>
    <xdr:sp macro="" textlink="">
      <xdr:nvSpPr>
        <xdr:cNvPr id="313" name="Text 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abSelected="1" topLeftCell="A16" zoomScale="110" zoomScaleNormal="110" workbookViewId="0">
      <selection activeCell="M14" sqref="M14"/>
    </sheetView>
  </sheetViews>
  <sheetFormatPr defaultRowHeight="15"/>
  <cols>
    <col min="1" max="1" width="4.28515625" style="2" customWidth="1"/>
    <col min="2" max="2" width="19" style="1" customWidth="1"/>
    <col min="3" max="3" width="36.5703125" style="1" customWidth="1"/>
    <col min="4" max="4" width="13.7109375" style="1" customWidth="1"/>
    <col min="5" max="5" width="10.85546875" style="2" customWidth="1"/>
    <col min="6" max="6" width="16.28515625" style="2" customWidth="1"/>
    <col min="7" max="9" width="17" style="2" customWidth="1"/>
    <col min="10" max="10" width="24.42578125" style="3" customWidth="1"/>
    <col min="11" max="11" width="21.85546875" style="2" customWidth="1"/>
    <col min="12" max="16384" width="9.140625" style="2"/>
  </cols>
  <sheetData>
    <row r="1" spans="1:11" ht="11.25" customHeight="1">
      <c r="A1" s="25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1.25" customHeight="1">
      <c r="A2" s="28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ht="53.25" customHeight="1">
      <c r="A3" s="20" t="s">
        <v>0</v>
      </c>
      <c r="B3" s="20" t="s">
        <v>11</v>
      </c>
      <c r="C3" s="22" t="s">
        <v>34</v>
      </c>
      <c r="D3" s="20" t="s">
        <v>4</v>
      </c>
      <c r="E3" s="20" t="s">
        <v>1</v>
      </c>
      <c r="F3" s="20" t="s">
        <v>35</v>
      </c>
      <c r="G3" s="20"/>
      <c r="H3" s="20" t="s">
        <v>37</v>
      </c>
      <c r="I3" s="20"/>
      <c r="J3" s="34" t="s">
        <v>7</v>
      </c>
      <c r="K3" s="35"/>
    </row>
    <row r="4" spans="1:11" ht="27.75" customHeight="1">
      <c r="A4" s="20"/>
      <c r="B4" s="20"/>
      <c r="C4" s="23"/>
      <c r="D4" s="20"/>
      <c r="E4" s="20"/>
      <c r="F4" s="21" t="s">
        <v>36</v>
      </c>
      <c r="G4" s="21"/>
      <c r="H4" s="21" t="s">
        <v>38</v>
      </c>
      <c r="I4" s="21"/>
      <c r="J4" s="20" t="s">
        <v>2</v>
      </c>
      <c r="K4" s="20" t="s">
        <v>10</v>
      </c>
    </row>
    <row r="5" spans="1:11" ht="38.25" customHeight="1">
      <c r="A5" s="22"/>
      <c r="B5" s="22"/>
      <c r="C5" s="23"/>
      <c r="D5" s="22"/>
      <c r="E5" s="22"/>
      <c r="F5" s="7" t="s">
        <v>6</v>
      </c>
      <c r="G5" s="7" t="s">
        <v>5</v>
      </c>
      <c r="H5" s="7" t="s">
        <v>6</v>
      </c>
      <c r="I5" s="7" t="s">
        <v>5</v>
      </c>
      <c r="J5" s="22"/>
      <c r="K5" s="22"/>
    </row>
    <row r="6" spans="1:11" ht="33" customHeight="1">
      <c r="A6" s="13">
        <v>1</v>
      </c>
      <c r="B6" s="18" t="s">
        <v>13</v>
      </c>
      <c r="C6" s="18" t="s">
        <v>18</v>
      </c>
      <c r="D6" s="19">
        <v>30</v>
      </c>
      <c r="E6" s="19" t="s">
        <v>32</v>
      </c>
      <c r="F6" s="15">
        <v>152.2706</v>
      </c>
      <c r="G6" s="12">
        <f t="shared" ref="G6:G19" si="0">D6*F6</f>
        <v>4568.1180000000004</v>
      </c>
      <c r="H6" s="17">
        <v>143.25460000000001</v>
      </c>
      <c r="I6" s="17">
        <f>H6*D6</f>
        <v>4297.6379999999999</v>
      </c>
      <c r="J6" s="9">
        <f>AVERAGE(F6,H6)</f>
        <v>147.76260000000002</v>
      </c>
      <c r="K6" s="9">
        <v>4432.8</v>
      </c>
    </row>
    <row r="7" spans="1:11" ht="30" customHeight="1">
      <c r="A7" s="13">
        <v>2</v>
      </c>
      <c r="B7" s="18" t="s">
        <v>13</v>
      </c>
      <c r="C7" s="18" t="s">
        <v>19</v>
      </c>
      <c r="D7" s="19">
        <v>30</v>
      </c>
      <c r="E7" s="19" t="s">
        <v>32</v>
      </c>
      <c r="F7" s="15">
        <v>200.12729999999999</v>
      </c>
      <c r="G7" s="12">
        <f t="shared" si="0"/>
        <v>6003.8189999999995</v>
      </c>
      <c r="H7" s="17">
        <v>188.27760000000001</v>
      </c>
      <c r="I7" s="17">
        <f t="shared" ref="I7:I19" si="1">H7*D7</f>
        <v>5648.3280000000004</v>
      </c>
      <c r="J7" s="9">
        <f t="shared" ref="J7:J19" si="2">AVERAGE(F7,H7)</f>
        <v>194.20245</v>
      </c>
      <c r="K7" s="9">
        <v>5826</v>
      </c>
    </row>
    <row r="8" spans="1:11" ht="32.25" customHeight="1">
      <c r="A8" s="13">
        <v>3</v>
      </c>
      <c r="B8" s="18" t="s">
        <v>13</v>
      </c>
      <c r="C8" s="18" t="s">
        <v>20</v>
      </c>
      <c r="D8" s="19">
        <v>18</v>
      </c>
      <c r="E8" s="19" t="s">
        <v>32</v>
      </c>
      <c r="F8" s="15">
        <v>196.02799999999999</v>
      </c>
      <c r="G8" s="12">
        <f t="shared" si="0"/>
        <v>3528.5039999999999</v>
      </c>
      <c r="H8" s="17">
        <v>368.84199999999998</v>
      </c>
      <c r="I8" s="17">
        <f t="shared" si="1"/>
        <v>6639.1559999999999</v>
      </c>
      <c r="J8" s="9">
        <f t="shared" si="2"/>
        <v>282.435</v>
      </c>
      <c r="K8" s="9">
        <v>5083.92</v>
      </c>
    </row>
    <row r="9" spans="1:11" ht="32.25" customHeight="1">
      <c r="A9" s="13">
        <v>4</v>
      </c>
      <c r="B9" s="18" t="s">
        <v>13</v>
      </c>
      <c r="C9" s="18" t="s">
        <v>21</v>
      </c>
      <c r="D9" s="19">
        <v>18</v>
      </c>
      <c r="E9" s="19" t="s">
        <v>32</v>
      </c>
      <c r="F9" s="15">
        <v>596.49329999999998</v>
      </c>
      <c r="G9" s="12">
        <f t="shared" si="0"/>
        <v>10736.8794</v>
      </c>
      <c r="H9" s="17">
        <v>561.17499999999995</v>
      </c>
      <c r="I9" s="17">
        <f t="shared" si="1"/>
        <v>10101.15</v>
      </c>
      <c r="J9" s="9">
        <f t="shared" si="2"/>
        <v>578.83414999999991</v>
      </c>
      <c r="K9" s="9">
        <v>10418.94</v>
      </c>
    </row>
    <row r="10" spans="1:11" ht="21" customHeight="1">
      <c r="A10" s="13">
        <v>5</v>
      </c>
      <c r="B10" s="18" t="s">
        <v>14</v>
      </c>
      <c r="C10" s="18" t="s">
        <v>22</v>
      </c>
      <c r="D10" s="19">
        <v>24</v>
      </c>
      <c r="E10" s="19" t="s">
        <v>32</v>
      </c>
      <c r="F10" s="15">
        <v>767.28409999999997</v>
      </c>
      <c r="G10" s="12">
        <f t="shared" si="0"/>
        <v>18414.8184</v>
      </c>
      <c r="H10" s="17">
        <v>721.85289999999998</v>
      </c>
      <c r="I10" s="17">
        <f t="shared" si="1"/>
        <v>17324.4696</v>
      </c>
      <c r="J10" s="9">
        <f t="shared" si="2"/>
        <v>744.56849999999997</v>
      </c>
      <c r="K10" s="9">
        <v>17869.68</v>
      </c>
    </row>
    <row r="11" spans="1:11" ht="33.75" customHeight="1">
      <c r="A11" s="13">
        <v>6</v>
      </c>
      <c r="B11" s="18" t="s">
        <v>14</v>
      </c>
      <c r="C11" s="18" t="s">
        <v>23</v>
      </c>
      <c r="D11" s="19">
        <v>30</v>
      </c>
      <c r="E11" s="19" t="s">
        <v>32</v>
      </c>
      <c r="F11" s="15">
        <v>594.02660000000003</v>
      </c>
      <c r="G11" s="12">
        <f t="shared" si="0"/>
        <v>17820.798000000003</v>
      </c>
      <c r="H11" s="17">
        <v>558.85400000000004</v>
      </c>
      <c r="I11" s="17">
        <f t="shared" si="1"/>
        <v>16765.620000000003</v>
      </c>
      <c r="J11" s="9">
        <f t="shared" si="2"/>
        <v>576.44029999999998</v>
      </c>
      <c r="K11" s="9">
        <v>17293.2</v>
      </c>
    </row>
    <row r="12" spans="1:11" ht="42.75" customHeight="1">
      <c r="A12" s="13">
        <v>7</v>
      </c>
      <c r="B12" s="18" t="s">
        <v>14</v>
      </c>
      <c r="C12" s="18" t="s">
        <v>24</v>
      </c>
      <c r="D12" s="19">
        <v>30</v>
      </c>
      <c r="E12" s="19" t="s">
        <v>32</v>
      </c>
      <c r="F12" s="15">
        <v>392.61759999999998</v>
      </c>
      <c r="G12" s="12">
        <f t="shared" si="0"/>
        <v>11778.528</v>
      </c>
      <c r="H12" s="17">
        <v>369.37029999999999</v>
      </c>
      <c r="I12" s="17">
        <f t="shared" si="1"/>
        <v>11081.109</v>
      </c>
      <c r="J12" s="9">
        <f t="shared" si="2"/>
        <v>380.99394999999998</v>
      </c>
      <c r="K12" s="9">
        <v>11429.7</v>
      </c>
    </row>
    <row r="13" spans="1:11" ht="30.75" customHeight="1">
      <c r="A13" s="13">
        <v>8</v>
      </c>
      <c r="B13" s="18" t="s">
        <v>15</v>
      </c>
      <c r="C13" s="18" t="s">
        <v>25</v>
      </c>
      <c r="D13" s="19">
        <v>20</v>
      </c>
      <c r="E13" s="19" t="s">
        <v>33</v>
      </c>
      <c r="F13" s="15">
        <v>526.2165</v>
      </c>
      <c r="G13" s="12">
        <f t="shared" si="0"/>
        <v>10524.33</v>
      </c>
      <c r="H13" s="17">
        <v>495.05900000000003</v>
      </c>
      <c r="I13" s="17">
        <f t="shared" si="1"/>
        <v>9901.18</v>
      </c>
      <c r="J13" s="9">
        <f t="shared" si="2"/>
        <v>510.63774999999998</v>
      </c>
      <c r="K13" s="9">
        <v>10212.799999999999</v>
      </c>
    </row>
    <row r="14" spans="1:11" ht="38.25" customHeight="1">
      <c r="A14" s="13">
        <v>9</v>
      </c>
      <c r="B14" s="18" t="s">
        <v>16</v>
      </c>
      <c r="C14" s="18" t="s">
        <v>26</v>
      </c>
      <c r="D14" s="19">
        <v>60</v>
      </c>
      <c r="E14" s="19" t="s">
        <v>32</v>
      </c>
      <c r="F14" s="15">
        <v>109.2308</v>
      </c>
      <c r="G14" s="12">
        <f t="shared" si="0"/>
        <v>6553.848</v>
      </c>
      <c r="H14" s="17">
        <v>102.76309999999999</v>
      </c>
      <c r="I14" s="17">
        <f t="shared" si="1"/>
        <v>6165.7860000000001</v>
      </c>
      <c r="J14" s="9">
        <f t="shared" si="2"/>
        <v>105.99695</v>
      </c>
      <c r="K14" s="9">
        <v>6360</v>
      </c>
    </row>
    <row r="15" spans="1:11" ht="38.25" customHeight="1">
      <c r="A15" s="13">
        <v>10</v>
      </c>
      <c r="B15" s="18" t="s">
        <v>16</v>
      </c>
      <c r="C15" s="18" t="s">
        <v>27</v>
      </c>
      <c r="D15" s="19">
        <v>60</v>
      </c>
      <c r="E15" s="19" t="s">
        <v>32</v>
      </c>
      <c r="F15" s="15">
        <v>145.6935</v>
      </c>
      <c r="G15" s="12">
        <f t="shared" si="0"/>
        <v>8741.61</v>
      </c>
      <c r="H15" s="17">
        <v>137.06700000000001</v>
      </c>
      <c r="I15" s="17">
        <f t="shared" si="1"/>
        <v>8224.02</v>
      </c>
      <c r="J15" s="9">
        <f t="shared" si="2"/>
        <v>141.38024999999999</v>
      </c>
      <c r="K15" s="9">
        <v>8482.7999999999993</v>
      </c>
    </row>
    <row r="16" spans="1:11" ht="20.25" customHeight="1">
      <c r="A16" s="13">
        <v>11</v>
      </c>
      <c r="B16" s="18" t="s">
        <v>16</v>
      </c>
      <c r="C16" s="18" t="s">
        <v>28</v>
      </c>
      <c r="D16" s="19">
        <v>60</v>
      </c>
      <c r="E16" s="19" t="s">
        <v>32</v>
      </c>
      <c r="F16" s="15">
        <v>225.43729999999999</v>
      </c>
      <c r="G16" s="12">
        <f t="shared" si="0"/>
        <v>13526.237999999999</v>
      </c>
      <c r="H16" s="17">
        <v>212.0891</v>
      </c>
      <c r="I16" s="17">
        <f t="shared" si="1"/>
        <v>12725.346</v>
      </c>
      <c r="J16" s="9">
        <f t="shared" si="2"/>
        <v>218.76319999999998</v>
      </c>
      <c r="K16" s="9">
        <v>13125.6</v>
      </c>
    </row>
    <row r="17" spans="1:11" ht="21.75" customHeight="1">
      <c r="A17" s="13">
        <v>12</v>
      </c>
      <c r="B17" s="18" t="s">
        <v>16</v>
      </c>
      <c r="C17" s="18" t="s">
        <v>29</v>
      </c>
      <c r="D17" s="19">
        <v>30</v>
      </c>
      <c r="E17" s="19" t="s">
        <v>32</v>
      </c>
      <c r="F17" s="15">
        <v>264.14830000000001</v>
      </c>
      <c r="G17" s="12">
        <f t="shared" si="0"/>
        <v>7924.4490000000005</v>
      </c>
      <c r="H17" s="17">
        <v>248.50800000000001</v>
      </c>
      <c r="I17" s="17">
        <f t="shared" si="1"/>
        <v>7455.2400000000007</v>
      </c>
      <c r="J17" s="9">
        <f t="shared" si="2"/>
        <v>256.32814999999999</v>
      </c>
      <c r="K17" s="9">
        <v>7689.9</v>
      </c>
    </row>
    <row r="18" spans="1:11" ht="21" customHeight="1">
      <c r="A18" s="13">
        <v>13</v>
      </c>
      <c r="B18" s="18" t="s">
        <v>17</v>
      </c>
      <c r="C18" s="18" t="s">
        <v>30</v>
      </c>
      <c r="D18" s="19">
        <v>10</v>
      </c>
      <c r="E18" s="19" t="s">
        <v>33</v>
      </c>
      <c r="F18" s="15">
        <v>78.082999999999998</v>
      </c>
      <c r="G18" s="12">
        <f t="shared" si="0"/>
        <v>780.82999999999993</v>
      </c>
      <c r="H18" s="17">
        <v>73.459999999999994</v>
      </c>
      <c r="I18" s="17">
        <f t="shared" si="1"/>
        <v>734.59999999999991</v>
      </c>
      <c r="J18" s="9">
        <f t="shared" si="2"/>
        <v>75.771500000000003</v>
      </c>
      <c r="K18" s="9">
        <v>757.7</v>
      </c>
    </row>
    <row r="19" spans="1:11" ht="30.75" customHeight="1">
      <c r="A19" s="13">
        <v>14</v>
      </c>
      <c r="B19" s="18" t="s">
        <v>17</v>
      </c>
      <c r="C19" s="18" t="s">
        <v>31</v>
      </c>
      <c r="D19" s="19">
        <v>10</v>
      </c>
      <c r="E19" s="19" t="s">
        <v>33</v>
      </c>
      <c r="F19" s="15">
        <v>351.37400000000002</v>
      </c>
      <c r="G19" s="12">
        <f t="shared" si="0"/>
        <v>3513.7400000000002</v>
      </c>
      <c r="H19" s="17">
        <v>330.56900000000002</v>
      </c>
      <c r="I19" s="17">
        <f t="shared" si="1"/>
        <v>3305.69</v>
      </c>
      <c r="J19" s="9">
        <f t="shared" si="2"/>
        <v>340.97149999999999</v>
      </c>
      <c r="K19" s="9">
        <v>3409.7</v>
      </c>
    </row>
    <row r="20" spans="1:11">
      <c r="A20" s="8"/>
      <c r="B20" s="14"/>
      <c r="C20" s="14"/>
      <c r="D20" s="14"/>
      <c r="E20" s="16"/>
      <c r="F20" s="11"/>
      <c r="G20" s="10">
        <f>SUM(G6:G19)</f>
        <v>124416.5098</v>
      </c>
      <c r="H20" s="10"/>
      <c r="I20" s="10">
        <f>SUM(I6:I19)</f>
        <v>120369.33260000001</v>
      </c>
      <c r="J20" s="5"/>
      <c r="K20" s="6"/>
    </row>
    <row r="21" spans="1:11">
      <c r="A21" s="33" t="s">
        <v>12</v>
      </c>
      <c r="B21" s="33"/>
      <c r="C21" s="33"/>
      <c r="D21" s="33"/>
      <c r="E21" s="33"/>
      <c r="F21" s="33"/>
      <c r="G21" s="33"/>
      <c r="H21" s="33"/>
      <c r="I21" s="33"/>
      <c r="J21" s="33"/>
      <c r="K21" s="4">
        <f>SUM(K6:K19)</f>
        <v>122392.73999999999</v>
      </c>
    </row>
    <row r="22" spans="1:11" ht="48" customHeight="1">
      <c r="A22" s="31" t="s">
        <v>9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ht="19.5" customHeight="1">
      <c r="A23" s="32" t="s">
        <v>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ht="20.25" customHeight="1">
      <c r="A24" s="24" t="s">
        <v>39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</sheetData>
  <sheetProtection selectLockedCells="1" selectUnlockedCells="1"/>
  <mergeCells count="17">
    <mergeCell ref="A1:K2"/>
    <mergeCell ref="A22:K22"/>
    <mergeCell ref="A23:K23"/>
    <mergeCell ref="K4:K5"/>
    <mergeCell ref="J4:J5"/>
    <mergeCell ref="A3:A5"/>
    <mergeCell ref="B3:B5"/>
    <mergeCell ref="A21:J21"/>
    <mergeCell ref="D3:D5"/>
    <mergeCell ref="J3:K3"/>
    <mergeCell ref="E3:E5"/>
    <mergeCell ref="F3:G3"/>
    <mergeCell ref="H3:I3"/>
    <mergeCell ref="H4:I4"/>
    <mergeCell ref="C3:C5"/>
    <mergeCell ref="F4:G4"/>
    <mergeCell ref="A24:K24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8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Нина</cp:lastModifiedBy>
  <cp:lastPrinted>2022-03-05T06:25:43Z</cp:lastPrinted>
  <dcterms:created xsi:type="dcterms:W3CDTF">2014-01-29T10:37:40Z</dcterms:created>
  <dcterms:modified xsi:type="dcterms:W3CDTF">2026-06-23T07:01:22Z</dcterms:modified>
</cp:coreProperties>
</file>