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1'!$A$4:$O$6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I6" i="35" l="1"/>
  <c r="L6" i="35" s="1"/>
  <c r="J6" i="35"/>
  <c r="K6" i="35"/>
  <c r="M6" i="35"/>
  <c r="N6" i="35"/>
  <c r="O6" i="35"/>
  <c r="P6" i="35"/>
  <c r="P5" i="35"/>
  <c r="O5" i="35"/>
  <c r="N5" i="35"/>
  <c r="M5" i="35"/>
  <c r="K5" i="35"/>
  <c r="J5" i="35"/>
  <c r="I5" i="35"/>
  <c r="L5" i="35" s="1"/>
  <c r="M7" i="35" l="1"/>
  <c r="L7" i="35"/>
  <c r="O7" i="35"/>
  <c r="P7" i="35"/>
  <c r="N7" i="35"/>
</calcChain>
</file>

<file path=xl/sharedStrings.xml><?xml version="1.0" encoding="utf-8"?>
<sst xmlns="http://schemas.openxmlformats.org/spreadsheetml/2006/main" count="21" uniqueCount="20">
  <si>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</si>
  <si>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</si>
  <si>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</si>
  <si>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</si>
  <si>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</si>
  <si>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</si>
  <si>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</si>
  <si>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</si>
  <si>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</si>
  <si>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</si>
  <si>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</si>
  <si>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</si>
  <si>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</si>
  <si>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</si>
  <si>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</si>
  <si>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>НМЦД, определенная по минимальному предложенному значению цены, руб.</t>
  </si>
  <si>
    <t>шт.</t>
  </si>
  <si>
    <t xml:space="preserve">Коммерческое предложение №3
</t>
  </si>
  <si>
    <t>Смесь Nutrilon ПРЕ 0 Pro Lipids, 400 г.</t>
  </si>
  <si>
    <t>Смесь с рождения Nutrilon ПРЕ 1 Pro Lipids, 400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</si>
</sst>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7"/>
  <sheetViews>
    <sheetView tabSelected="1" topLeftCell="A3" zoomScale="110" zoomScaleNormal="110" workbookViewId="0">
      <selection activeCell="C5" sqref="C5:C6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5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6" t="s">
        <v>15</v>
      </c>
    </row>
    <row r="4" spans="1:16" ht="132" customHeight="1" x14ac:dyDescent="0.2">
      <c r="A4" s="39"/>
      <c r="B4" s="25"/>
      <c r="C4" s="36"/>
      <c r="D4" s="45"/>
      <c r="E4" s="36"/>
      <c r="F4" s="21" t="s">
        <v>9</v>
      </c>
      <c r="G4" s="21" t="s">
        <v>14</v>
      </c>
      <c r="H4" s="21" t="s">
        <v>17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ht="25.5" x14ac:dyDescent="0.2">
      <c r="A5" s="22">
        <v>1</v>
      </c>
      <c r="B5" s="22">
        <v>1</v>
      </c>
      <c r="C5" s="34" t="s">
        <v>18</v>
      </c>
      <c r="D5" s="28" t="s">
        <v>16</v>
      </c>
      <c r="E5" s="29">
        <v>6</v>
      </c>
      <c r="F5" s="30">
        <v>2055.35</v>
      </c>
      <c r="G5" s="31">
        <v>2091.3200000000002</v>
      </c>
      <c r="H5" s="31">
        <v>2126.2600000000002</v>
      </c>
      <c r="I5" s="14">
        <f t="shared" ref="I5" si="0">ROUND(IFERROR(AVERAGE(F5:H5),),2)</f>
        <v>2090.98</v>
      </c>
      <c r="J5" s="15">
        <f t="shared" ref="J5" si="1">IFERROR(_xlfn.STDEV.S(F5:H5),)</f>
        <v>35.456246746283576</v>
      </c>
      <c r="K5" s="16">
        <f t="shared" ref="K5" si="2">IFERROR(_xlfn.STDEV.S(F5:H5)/AVERAGE(F5:H5),)</f>
        <v>1.6956787376688518E-2</v>
      </c>
      <c r="L5" s="17">
        <f>E5*I5</f>
        <v>12545.880000000001</v>
      </c>
      <c r="M5" s="17">
        <f>E5*F5</f>
        <v>12332.099999999999</v>
      </c>
      <c r="N5" s="4">
        <f>E5*F5</f>
        <v>12332.099999999999</v>
      </c>
      <c r="O5" s="4">
        <f>E5*G5</f>
        <v>12547.920000000002</v>
      </c>
      <c r="P5" s="4">
        <f>E5*H5</f>
        <v>12757.560000000001</v>
      </c>
    </row>
    <row r="6" spans="1:16" ht="25.5" x14ac:dyDescent="0.2">
      <c r="A6" s="22">
        <v>2</v>
      </c>
      <c r="B6" s="22">
        <v>1</v>
      </c>
      <c r="C6" s="34" t="s">
        <v>19</v>
      </c>
      <c r="D6" s="28" t="s">
        <v>16</v>
      </c>
      <c r="E6" s="29">
        <v>6</v>
      </c>
      <c r="F6" s="30">
        <v>1945.9</v>
      </c>
      <c r="G6" s="31">
        <v>1979.95</v>
      </c>
      <c r="H6" s="31">
        <v>2013.03</v>
      </c>
      <c r="I6" s="14">
        <f t="shared" ref="I6" si="3">ROUND(IFERROR(AVERAGE(F6:H6),),2)</f>
        <v>1979.63</v>
      </c>
      <c r="J6" s="15">
        <f t="shared" ref="J6" si="4">IFERROR(_xlfn.STDEV.S(F6:H6),)</f>
        <v>33.566167987027193</v>
      </c>
      <c r="K6" s="16">
        <f t="shared" ref="K6" si="5">IFERROR(_xlfn.STDEV.S(F6:H6)/AVERAGE(F6:H6),)</f>
        <v>1.6955807149004791E-2</v>
      </c>
      <c r="L6" s="17">
        <f t="shared" ref="L6" si="6">E6*I6</f>
        <v>11877.78</v>
      </c>
      <c r="M6" s="17">
        <f t="shared" ref="M6" si="7">E6*F6</f>
        <v>11675.400000000001</v>
      </c>
      <c r="N6" s="4">
        <f t="shared" ref="N6" si="8">E6*F6</f>
        <v>11675.400000000001</v>
      </c>
      <c r="O6" s="4">
        <f t="shared" ref="O6" si="9">E6*G6</f>
        <v>11879.7</v>
      </c>
      <c r="P6" s="4">
        <f t="shared" ref="P6" si="10">E6*H6</f>
        <v>12078.18</v>
      </c>
    </row>
    <row r="7" spans="1:16" s="13" customFormat="1" ht="16.5" customHeight="1" x14ac:dyDescent="0.2">
      <c r="A7" s="39" t="s">
        <v>7</v>
      </c>
      <c r="B7" s="40"/>
      <c r="C7" s="41"/>
      <c r="D7" s="40"/>
      <c r="E7" s="40"/>
      <c r="F7" s="40"/>
      <c r="G7" s="40"/>
      <c r="H7" s="40"/>
      <c r="I7" s="40"/>
      <c r="J7" s="40"/>
      <c r="K7" s="42"/>
      <c r="L7" s="24">
        <f>SUM(L5:L6)</f>
        <v>24423.660000000003</v>
      </c>
      <c r="M7" s="24">
        <f>SUM(M5:M6)</f>
        <v>24007.5</v>
      </c>
      <c r="N7" s="24">
        <f>SUM(N5:N6)</f>
        <v>24007.5</v>
      </c>
      <c r="O7" s="24">
        <f>SUM(O5:O6)</f>
        <v>24427.620000000003</v>
      </c>
      <c r="P7" s="24">
        <f>SUM(P5:P6)</f>
        <v>24835.74</v>
      </c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4"/>
      <c r="D9" s="8"/>
      <c r="E9" s="9"/>
      <c r="F9" s="9"/>
      <c r="G9" s="9"/>
      <c r="H9" s="7"/>
    </row>
    <row r="10" spans="1:16" x14ac:dyDescent="0.2">
      <c r="C10" s="19"/>
      <c r="D10" s="8"/>
      <c r="E10" s="9"/>
      <c r="F10" s="33"/>
      <c r="G10" s="33"/>
      <c r="H10" s="33"/>
      <c r="I10" s="32"/>
    </row>
    <row r="11" spans="1:16" x14ac:dyDescent="0.2">
      <c r="C11" s="19"/>
      <c r="D11" s="8"/>
      <c r="E11" s="9"/>
      <c r="F11" s="9"/>
      <c r="G11" s="9"/>
      <c r="H11" s="7"/>
      <c r="L11" s="23"/>
      <c r="M11" s="23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10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8"/>
      <c r="E49" s="9"/>
      <c r="F49" s="9"/>
      <c r="G49" s="9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C56" s="19"/>
      <c r="D56" s="7"/>
      <c r="E56" s="11"/>
      <c r="F56" s="7"/>
      <c r="G56" s="7"/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  <row r="87" spans="8:8" x14ac:dyDescent="0.2">
      <c r="H87" s="7"/>
    </row>
  </sheetData>
  <autoFilter ref="A4:O6"/>
  <mergeCells count="9">
    <mergeCell ref="M3:M4"/>
    <mergeCell ref="A2:L2"/>
    <mergeCell ref="A7:K7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2026-08-06T13:39:39Z</dcterms:modified>
</cp:coreProperties>
</file>