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xl/media/image2.wmf" ContentType="image/x-wmf"/>
  <Override PartName="/xl/media/image3.wmf" ContentType="image/x-wmf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definedNames>
    <definedName function="false" hidden="false" localSheetId="0" name="_xlnm.Print_Area" vbProcedure="false">Лист1!$A$1:$AE$14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<sst xmlns="http://schemas.openxmlformats.org/spreadsheetml/2006/main" count="61" uniqueCount="41">
  <si>
    <t xml:space="preserve"> </t>
  </si>
  <si>
    <t xml:space="preserve">1.Обоснование начальной (максимальной) цены контракта</t>
  </si>
  <si>
    <t xml:space="preserve">Используемый метод определения НМЦК 
с обоснованием: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</si>
  <si>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
Расчет выполнен в соответствии с Методическими рекомендациями, утвержденными приказом МЭР РФ от 02.10.2013 №567</t>
  </si>
  <si>
    <t xml:space="preserve">РАСЧЕТ НМЦК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</si>
  <si>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</si>
  <si>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</si>
  <si>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</si>
  <si>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</si>
  <si>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</si>
  <si>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</si>
  <si>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Поставщик 1 (вх № 11/10900вн-1 от 28.07.2026)</t>
  </si>
  <si>
    <t xml:space="preserve">Поставщик 2 (вх № 11/10900вн-2 от 28.07.2026)</t>
  </si>
  <si>
    <t xml:space="preserve">Поставщик 3 (вх № 11/10900вн-3 от 28.07.2026)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</si>
  <si>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</si>
  <si>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</si>
  <si>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</si>
  <si>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</si>
  <si>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</si>
  <si>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</si>
  <si>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</si>
  <si>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</si>
  <si>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</si>
  <si>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</si>
  <si>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</si>
  <si>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</si>
  <si>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</si>
  <si>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</si>
  <si>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</si>
  <si>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</si>
  <si>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</si>
  <si>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Средняя цена (руб.)</t>
  </si>
  <si>
    <t xml:space="preserve">Среднее квадратичное отклонение</t>
  </si>
  <si>
    <t xml:space="preserve">Коэффициент вариации (%)</t>
  </si>
  <si>
    <t xml:space="preserve">Средняя цена за 1 ед., руб. с учетом округления</t>
  </si>
  <si>
    <t xml:space="preserve">НМЦК (рын)</t>
  </si>
  <si>
    <t xml:space="preserve">Цена (руб.)</t>
  </si>
  <si>
    <t xml:space="preserve">Материнская плата для моноблока Lenovo</t>
  </si>
  <si>
    <t xml:space="preserve">26.20.30.190</t>
  </si>
  <si>
    <t xml:space="preserve">шт</t>
  </si>
  <si>
    <t xml:space="preserve">ИТОГО, руб.: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</si>
</sst>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"/>
    <numFmt numFmtId="166" formatCode="0.00"/>
    <numFmt numFmtId="167" formatCode="#,##0.00#########"/>
    <numFmt numFmtId="168" formatCode="@"/>
    <numFmt numFmtId="169" formatCode="0.00%"/>
  </numFmts>
  <fonts count="14">
    <font>
      <sz val="11"/>
      <color rgb="FF000000"/>
      <name val="Calibri"/>
      <family val="0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1"/>
    </font>
    <font>
      <sz val="10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6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0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8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8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8" fillId="0" borderId="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8" fillId="0" borderId="2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9" fontId="11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1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2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8" fillId="0" borderId="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8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8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5" fontId="12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1.png"/><Relationship Id="rId3" Type="http://schemas.openxmlformats.org/officeDocument/2006/relationships/image" Target="../media/image2.wmf"/><Relationship Id="rId4" Type="http://schemas.openxmlformats.org/officeDocument/2006/relationships/image" Target="../media/image3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429840</xdr:colOff>
      <xdr:row>7</xdr:row>
      <xdr:rowOff>182160</xdr:rowOff>
    </xdr:from>
    <xdr:to>
      <xdr:col>2</xdr:col>
      <xdr:colOff>122400</xdr:colOff>
      <xdr:row>7</xdr:row>
      <xdr:rowOff>796320</xdr:rowOff>
    </xdr:to>
    <xdr:pic>
      <xdr:nvPicPr>
        <xdr:cNvPr id="0" name="Изображение 1" descr=""/>
        <xdr:cNvPicPr/>
      </xdr:nvPicPr>
      <xdr:blipFill>
        <a:blip r:embed="rId1"/>
        <a:stretch/>
      </xdr:blipFill>
      <xdr:spPr>
        <a:xfrm>
          <a:off x="429840" y="2313360"/>
          <a:ext cx="1715760" cy="6141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30</xdr:col>
      <xdr:colOff>219240</xdr:colOff>
      <xdr:row>9</xdr:row>
      <xdr:rowOff>85680</xdr:rowOff>
    </xdr:from>
    <xdr:to>
      <xdr:col>30</xdr:col>
      <xdr:colOff>1614240</xdr:colOff>
      <xdr:row>9</xdr:row>
      <xdr:rowOff>608400</xdr:rowOff>
    </xdr:to>
    <xdr:pic>
      <xdr:nvPicPr>
        <xdr:cNvPr id="1" name="Изображение 2" descr=""/>
        <xdr:cNvPicPr/>
      </xdr:nvPicPr>
      <xdr:blipFill>
        <a:blip r:embed="rId2"/>
        <a:stretch/>
      </xdr:blipFill>
      <xdr:spPr>
        <a:xfrm>
          <a:off x="16993440" y="4264560"/>
          <a:ext cx="1395000" cy="522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27</xdr:col>
      <xdr:colOff>123840</xdr:colOff>
      <xdr:row>9</xdr:row>
      <xdr:rowOff>76320</xdr:rowOff>
    </xdr:from>
    <xdr:to>
      <xdr:col>27</xdr:col>
      <xdr:colOff>1194480</xdr:colOff>
      <xdr:row>9</xdr:row>
      <xdr:rowOff>596520</xdr:rowOff>
    </xdr:to>
    <xdr:pic>
      <xdr:nvPicPr>
        <xdr:cNvPr id="2" name="Picture 2" descr=""/>
        <xdr:cNvPicPr/>
      </xdr:nvPicPr>
      <xdr:blipFill>
        <a:blip r:embed="rId3"/>
        <a:stretch/>
      </xdr:blipFill>
      <xdr:spPr>
        <a:xfrm>
          <a:off x="12759840" y="4255200"/>
          <a:ext cx="1070640" cy="5202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28</xdr:col>
      <xdr:colOff>181080</xdr:colOff>
      <xdr:row>9</xdr:row>
      <xdr:rowOff>152280</xdr:rowOff>
    </xdr:from>
    <xdr:to>
      <xdr:col>28</xdr:col>
      <xdr:colOff>1375560</xdr:colOff>
      <xdr:row>9</xdr:row>
      <xdr:rowOff>603000</xdr:rowOff>
    </xdr:to>
    <xdr:pic>
      <xdr:nvPicPr>
        <xdr:cNvPr id="3" name="Picture 1" descr=""/>
        <xdr:cNvPicPr/>
      </xdr:nvPicPr>
      <xdr:blipFill>
        <a:blip r:embed="rId4"/>
        <a:stretch/>
      </xdr:blipFill>
      <xdr:spPr>
        <a:xfrm>
          <a:off x="14266800" y="4331160"/>
          <a:ext cx="1194480" cy="45072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E1048576"/>
  <sheetViews>
    <sheetView showFormulas="false" showGridLines="true" showRowColHeaders="true" showZeros="true" rightToLeft="false" tabSelected="true" showOutlineSymbols="true" defaultGridColor="true" view="pageBreakPreview" topLeftCell="A1" colorId="64" zoomScale="110" zoomScaleNormal="100" zoomScalePageLayoutView="110" workbookViewId="0">
      <selection pane="topLeft" activeCell="A12" activeCellId="0" sqref="A12"/>
    </sheetView>
  </sheetViews>
  <sheetFormatPr defaultColWidth="9.00390625" defaultRowHeight="15" zeroHeight="false" outlineLevelRow="0" outlineLevelCol="0"/>
  <cols>
    <col collapsed="false" customWidth="true" hidden="false" outlineLevel="0" max="1" min="1" style="1" width="7.86"/>
    <col collapsed="false" customWidth="true" hidden="false" outlineLevel="0" max="2" min="2" style="1" width="20.85"/>
    <col collapsed="false" customWidth="true" hidden="false" outlineLevel="0" max="3" min="3" style="1" width="7.16"/>
    <col collapsed="false" customWidth="true" hidden="false" outlineLevel="0" max="4" min="4" style="1" width="29.55"/>
    <col collapsed="false" customWidth="true" hidden="false" outlineLevel="0" max="5" min="5" style="1" width="17"/>
    <col collapsed="false" customWidth="true" hidden="false" outlineLevel="0" max="6" min="6" style="2" width="8.86"/>
    <col collapsed="false" customWidth="true" hidden="false" outlineLevel="0" max="9" min="7" style="3" width="22"/>
    <col collapsed="false" customWidth="true" hidden="true" outlineLevel="0" max="26" min="10" style="3" width="22"/>
    <col collapsed="false" customWidth="true" hidden="false" outlineLevel="0" max="27" min="27" style="3" width="22"/>
    <col collapsed="false" customWidth="true" hidden="false" outlineLevel="0" max="28" min="28" style="3" width="20.57"/>
    <col collapsed="false" customWidth="true" hidden="false" outlineLevel="0" max="29" min="29" style="3" width="23"/>
    <col collapsed="false" customWidth="true" hidden="false" outlineLevel="0" max="30" min="30" style="3" width="15.14"/>
    <col collapsed="false" customWidth="true" hidden="false" outlineLevel="0" max="31" min="31" style="1" width="27.71"/>
    <col collapsed="false" customWidth="true" hidden="false" outlineLevel="0" max="32" min="32" style="1" width="18.42"/>
    <col collapsed="false" customWidth="true" hidden="false" outlineLevel="0" max="1026" min="33" style="1" width="9.14"/>
  </cols>
  <sheetData>
    <row r="1" customFormat="false" ht="15" hidden="false" customHeight="true" outlineLevel="0" collapsed="false">
      <c r="A1" s="4" t="s">
        <v>0</v>
      </c>
      <c r="B1" s="4"/>
      <c r="C1" s="4"/>
      <c r="D1" s="4"/>
      <c r="E1" s="4"/>
      <c r="F1" s="5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2" customFormat="false" ht="15" hidden="false" customHeight="true" outlineLevel="0" collapsed="false">
      <c r="A2" s="4"/>
      <c r="B2" s="4"/>
      <c r="C2" s="4"/>
      <c r="D2" s="4"/>
      <c r="E2" s="4"/>
      <c r="F2" s="5"/>
      <c r="G2" s="7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</row>
    <row r="3" customFormat="false" ht="37.3" hidden="false" customHeight="true" outlineLevel="0" collapsed="false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</row>
    <row r="4" customFormat="false" ht="15" hidden="false" customHeight="true" outlineLevel="0" collapsed="false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</row>
    <row r="5" customFormat="false" ht="15" hidden="false" customHeight="false" outlineLevel="0" collapsed="false">
      <c r="A5" s="4"/>
      <c r="B5" s="4"/>
      <c r="C5" s="4"/>
      <c r="D5" s="4"/>
      <c r="E5" s="4"/>
      <c r="F5" s="5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11"/>
      <c r="AC5" s="12"/>
      <c r="AD5" s="8"/>
    </row>
    <row r="6" customFormat="false" ht="45" hidden="false" customHeight="true" outlineLevel="0" collapsed="false">
      <c r="A6" s="13" t="s">
        <v>2</v>
      </c>
      <c r="B6" s="13"/>
      <c r="C6" s="14" t="s">
        <v>3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</row>
    <row r="7" customFormat="false" ht="25.5" hidden="false" customHeight="true" outlineLevel="0" collapsed="false">
      <c r="A7" s="15" t="s">
        <v>4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</row>
    <row r="8" customFormat="false" ht="120" hidden="false" customHeight="true" outlineLevel="0" collapsed="false">
      <c r="A8" s="16" t="s">
        <v>5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</row>
    <row r="9" customFormat="false" ht="41.25" hidden="false" customHeight="true" outlineLevel="0" collapsed="false">
      <c r="A9" s="13" t="s">
        <v>6</v>
      </c>
      <c r="B9" s="13" t="s">
        <v>7</v>
      </c>
      <c r="C9" s="13"/>
      <c r="D9" s="17" t="s">
        <v>8</v>
      </c>
      <c r="E9" s="13" t="s">
        <v>9</v>
      </c>
      <c r="F9" s="18" t="s">
        <v>10</v>
      </c>
      <c r="G9" s="19" t="s">
        <v>11</v>
      </c>
      <c r="H9" s="20" t="s">
        <v>12</v>
      </c>
      <c r="I9" s="20" t="s">
        <v>13</v>
      </c>
      <c r="J9" s="19" t="s">
        <v>14</v>
      </c>
      <c r="K9" s="19" t="s">
        <v>15</v>
      </c>
      <c r="L9" s="19" t="s">
        <v>16</v>
      </c>
      <c r="M9" s="19" t="s">
        <v>17</v>
      </c>
      <c r="N9" s="19" t="s">
        <v>18</v>
      </c>
      <c r="O9" s="19" t="s">
        <v>19</v>
      </c>
      <c r="P9" s="19" t="s">
        <v>20</v>
      </c>
      <c r="Q9" s="19" t="s">
        <v>21</v>
      </c>
      <c r="R9" s="19" t="s">
        <v>22</v>
      </c>
      <c r="S9" s="19" t="s">
        <v>23</v>
      </c>
      <c r="T9" s="19" t="s">
        <v>24</v>
      </c>
      <c r="U9" s="19" t="s">
        <v>25</v>
      </c>
      <c r="V9" s="19" t="s">
        <v>26</v>
      </c>
      <c r="W9" s="19" t="s">
        <v>27</v>
      </c>
      <c r="X9" s="19" t="s">
        <v>28</v>
      </c>
      <c r="Y9" s="19" t="s">
        <v>29</v>
      </c>
      <c r="Z9" s="19" t="s">
        <v>30</v>
      </c>
      <c r="AA9" s="17" t="s">
        <v>31</v>
      </c>
      <c r="AB9" s="21" t="s">
        <v>32</v>
      </c>
      <c r="AC9" s="21" t="s">
        <v>33</v>
      </c>
      <c r="AD9" s="17" t="s">
        <v>34</v>
      </c>
      <c r="AE9" s="22" t="s">
        <v>35</v>
      </c>
    </row>
    <row r="10" customFormat="false" ht="51" hidden="false" customHeight="true" outlineLevel="0" collapsed="false">
      <c r="A10" s="13"/>
      <c r="B10" s="13"/>
      <c r="C10" s="13"/>
      <c r="D10" s="17"/>
      <c r="E10" s="13"/>
      <c r="F10" s="18"/>
      <c r="G10" s="19" t="s">
        <v>36</v>
      </c>
      <c r="H10" s="19" t="s">
        <v>36</v>
      </c>
      <c r="I10" s="19" t="s">
        <v>36</v>
      </c>
      <c r="J10" s="19" t="s">
        <v>36</v>
      </c>
      <c r="K10" s="19" t="s">
        <v>36</v>
      </c>
      <c r="L10" s="19" t="s">
        <v>36</v>
      </c>
      <c r="M10" s="19" t="s">
        <v>36</v>
      </c>
      <c r="N10" s="19" t="s">
        <v>36</v>
      </c>
      <c r="O10" s="19" t="s">
        <v>36</v>
      </c>
      <c r="P10" s="19" t="s">
        <v>36</v>
      </c>
      <c r="Q10" s="19" t="s">
        <v>36</v>
      </c>
      <c r="R10" s="19" t="s">
        <v>36</v>
      </c>
      <c r="S10" s="19" t="s">
        <v>36</v>
      </c>
      <c r="T10" s="19" t="s">
        <v>36</v>
      </c>
      <c r="U10" s="19" t="s">
        <v>36</v>
      </c>
      <c r="V10" s="19" t="s">
        <v>36</v>
      </c>
      <c r="W10" s="19" t="s">
        <v>36</v>
      </c>
      <c r="X10" s="19" t="s">
        <v>36</v>
      </c>
      <c r="Y10" s="19" t="s">
        <v>36</v>
      </c>
      <c r="Z10" s="19" t="s">
        <v>36</v>
      </c>
      <c r="AA10" s="17"/>
      <c r="AB10" s="23"/>
      <c r="AC10" s="23"/>
      <c r="AD10" s="17"/>
      <c r="AE10" s="24"/>
    </row>
    <row r="11" customFormat="false" ht="51" hidden="false" customHeight="true" outlineLevel="0" collapsed="false">
      <c r="A11" s="13" t="n">
        <v>1</v>
      </c>
      <c r="B11" s="13" t="s">
        <v>37</v>
      </c>
      <c r="C11" s="13"/>
      <c r="D11" s="17" t="s">
        <v>38</v>
      </c>
      <c r="E11" s="13" t="s">
        <v>39</v>
      </c>
      <c r="F11" s="18" t="n">
        <v>3</v>
      </c>
      <c r="G11" s="19" t="n">
        <v>7000</v>
      </c>
      <c r="H11" s="19" t="n">
        <v>5051</v>
      </c>
      <c r="I11" s="19" t="n">
        <v>6600</v>
      </c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 t="n">
        <f aca="false">(SUM(G11:I11)/3)</f>
        <v>6217</v>
      </c>
      <c r="AB11" s="19" t="n">
        <f aca="false">STDEV(G11:I11)</f>
        <v>1029.40128229957</v>
      </c>
      <c r="AC11" s="25" t="n">
        <f aca="false">AB11/AA11*100%</f>
        <v>0.165578459433741</v>
      </c>
      <c r="AD11" s="26" t="n">
        <f aca="false">MROUND(AA11,0.01)</f>
        <v>6217</v>
      </c>
      <c r="AE11" s="19" t="n">
        <f aca="false">AD11*F11</f>
        <v>18651</v>
      </c>
    </row>
    <row r="12" customFormat="false" ht="15" hidden="false" customHeight="true" outlineLevel="0" collapsed="false">
      <c r="A12" s="27" t="s">
        <v>40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19" t="n">
        <f aca="false">SUM(AE11:AE11)</f>
        <v>18651</v>
      </c>
    </row>
    <row r="13" customFormat="false" ht="15" hidden="false" customHeight="true" outlineLevel="0" collapsed="false">
      <c r="A13" s="28"/>
      <c r="B13" s="29"/>
      <c r="C13" s="29"/>
      <c r="D13" s="29"/>
      <c r="E13" s="29"/>
      <c r="F13" s="30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31"/>
    </row>
    <row r="14" customFormat="false" ht="15" hidden="false" customHeight="false" outlineLevel="0" collapsed="false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customFormat="false" ht="15.75" hidden="false" customHeight="false" outlineLevel="0" collapsed="false">
      <c r="A15" s="33"/>
      <c r="B15" s="33"/>
      <c r="C15" s="33"/>
      <c r="D15" s="33"/>
      <c r="E15" s="32"/>
      <c r="F15" s="34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</row>
    <row r="16" customFormat="false" ht="15.75" hidden="false" customHeight="false" outlineLevel="0" collapsed="false">
      <c r="A16" s="36" t="s">
        <v>0</v>
      </c>
    </row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6">
    <mergeCell ref="A3:AE3"/>
    <mergeCell ref="A4:AE4"/>
    <mergeCell ref="A6:B6"/>
    <mergeCell ref="C6:AE6"/>
    <mergeCell ref="A7:AE7"/>
    <mergeCell ref="A8:AE8"/>
    <mergeCell ref="A9:A10"/>
    <mergeCell ref="B9:C10"/>
    <mergeCell ref="D9:D10"/>
    <mergeCell ref="E9:E10"/>
    <mergeCell ref="F9:F10"/>
    <mergeCell ref="AA9:AA10"/>
    <mergeCell ref="AD9:AD10"/>
    <mergeCell ref="B11:C11"/>
    <mergeCell ref="A12:AD12"/>
    <mergeCell ref="A14:AE14"/>
  </mergeCells>
  <printOptions headings="false" gridLines="false" gridLinesSet="true" horizontalCentered="false" verticalCentered="false"/>
  <pageMargins left="0.240277777777778" right="0.240277777777778" top="0.05" bottom="0.209722222222222" header="0.511811023622047" footer="0.511811023622047"/>
  <pageSetup paperSize="9" scale="100" fitToWidth="1" fitToHeight="0" pageOrder="downThenOver" orientation="landscape" blackAndWhite="false" draft="false" cellComments="none" firstPageNumber="1" useFirstPageNumber="tru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139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2014-01-17T11:35:00Z</dcterms:created>
  <dc:creator>Аюпов Дамир Айратович</dc:creator>
  <dc:description/>
  <dc:language>ru-RU</dc:language>
  <cp:lastModifiedBy/>
  <dcterms:modified xsi:type="dcterms:W3CDTF">2026-08-26T14:52:46Z</dcterms:modified>
  <cp:revision>53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  <property fmtid="{D5CDD505-2E9C-101B-9397-08002B2CF9AE}" pid="4" name="KSOProductBuildVer">
    <vt:lpwstr>1049-11.2.0.10101</vt:lpwstr>
  </property>
</Properties>
</file>