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44-ФЗ Ед. поставщик\Москва\БЕРЕЗКА\Тех.освидельство лифтов\"/>
    </mc:Choice>
  </mc:AlternateContent>
  <bookViews>
    <workbookView xWindow="0" yWindow="0" windowWidth="28800" windowHeight="11580"/>
  </bookViews>
  <sheets>
    <sheet name="Лист2" sheetId="2" r:id="rId1"/>
  </sheets>
  <definedNames>
    <definedName name="_xlnm.Print_Area" localSheetId="0">Лист2!$A$1:$J$19</definedName>
  </definedNames>
  <calcPr calcId="162913"/>
</workbook>
</file>

<file path=xl/calcChain.xml><?xml version="1.0" encoding="utf-8"?>
<calcChain xmlns="http://schemas.openxmlformats.org/spreadsheetml/2006/main">
  <c r="H14" i="2" l="1"/>
  <c r="J14" i="2" s="1"/>
  <c r="H13" i="2"/>
  <c r="I13" i="2" s="1"/>
  <c r="J13" i="2" l="1"/>
  <c r="I14" i="2"/>
  <c r="H12" i="2"/>
  <c r="J12" i="2" s="1"/>
  <c r="H11" i="2"/>
  <c r="J11" i="2" s="1"/>
  <c r="I12" i="2" l="1"/>
  <c r="J15" i="2"/>
  <c r="I11" i="2"/>
</calcChain>
</file>

<file path=xl/sharedStrings.xml><?xml version="1.0" encoding="utf-8"?>
<sst xmlns="http://schemas.openxmlformats.org/spreadsheetml/2006/main" count="30" uniqueCount="27">
  <si>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</si>
  <si>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</si>
  <si>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</si>
  <si>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</si>
  <si>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</si>
  <si>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</si>
  <si>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</si>
  <si>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</si>
  <si>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</si>
  <si>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</si>
  <si>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</si>
  <si>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</si>
  <si>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</si>
  <si>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</si>
  <si>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В соответствии с Техническим заданием</t>
  </si>
  <si>
    <r>
      <t xml:space="preserve">Услуга по техническому </t>
    </r>
    <r>
      <rPr>
        <sz val="12"/>
        <color theme="1"/>
        <rFont val="Times New Roman"/>
        <family val="1"/>
        <charset val="204"/>
      </rPr>
      <t>освидетельствованию</t>
    </r>
    <r>
      <rPr>
        <sz val="11"/>
        <color theme="1"/>
        <rFont val="Times New Roman"/>
        <family val="1"/>
        <charset val="204"/>
      </rPr>
      <t xml:space="preserve"> лифта ЛП-П-БМ в здании по адресу</t>
    </r>
    <r>
      <rPr>
        <sz val="11"/>
        <color rgb="FF000000"/>
        <rFont val="Times New Roman"/>
        <family val="1"/>
        <charset val="204"/>
      </rPr>
      <t>: г. Москва, ул. Земляной Вал, д.73</t>
    </r>
  </si>
  <si>
    <r>
      <t>2. Услуга по техническому освидетельствованию лифта ЛП-0611 ЭМ в здании по адресу</t>
    </r>
    <r>
      <rPr>
        <sz val="11"/>
        <color rgb="FF000000"/>
        <rFont val="Times New Roman"/>
        <family val="1"/>
        <charset val="204"/>
      </rPr>
      <t xml:space="preserve">: </t>
    </r>
    <r>
      <rPr>
        <sz val="11"/>
        <color theme="1"/>
        <rFont val="Times New Roman"/>
        <family val="1"/>
        <charset val="204"/>
      </rPr>
      <t>г. Москва, ул. Народного Ополчения, д.38, корп.2, стр.2</t>
    </r>
  </si>
  <si>
    <r>
      <t>3. Услуга по техническому освидетельствованию лифта ЛП-0601 ЭМ в здании по адресу</t>
    </r>
    <r>
      <rPr>
        <sz val="11"/>
        <color rgb="FF000000"/>
        <rFont val="Times New Roman"/>
        <family val="1"/>
        <charset val="204"/>
      </rPr>
      <t xml:space="preserve">: </t>
    </r>
    <r>
      <rPr>
        <sz val="11"/>
        <color theme="1"/>
        <rFont val="Times New Roman"/>
        <family val="1"/>
        <charset val="204"/>
      </rPr>
      <t>г. Москва, ул. Народного Ополчения, д.38, корп.2, стр.2</t>
    </r>
  </si>
  <si>
    <r>
      <t xml:space="preserve">4. Услуга по техническому освидетельствованию лифта </t>
    </r>
    <r>
      <rPr>
        <sz val="12"/>
        <color theme="1"/>
        <rFont val="Times New Roman"/>
        <family val="1"/>
        <charset val="204"/>
      </rPr>
      <t xml:space="preserve">ЛП-0411 </t>
    </r>
    <r>
      <rPr>
        <sz val="11"/>
        <color theme="1"/>
        <rFont val="Times New Roman"/>
        <family val="1"/>
        <charset val="204"/>
      </rPr>
      <t>в здании по адресу</t>
    </r>
    <r>
      <rPr>
        <sz val="11"/>
        <color rgb="FF000000"/>
        <rFont val="Times New Roman"/>
        <family val="1"/>
        <charset val="204"/>
      </rPr>
      <t xml:space="preserve">: </t>
    </r>
    <r>
      <rPr>
        <sz val="11"/>
        <color theme="1"/>
        <rFont val="Times New Roman"/>
        <family val="1"/>
        <charset val="204"/>
      </rPr>
      <t>г. Москва, ул. Оренбургская, д. 20, корп. 3</t>
    </r>
  </si>
  <si>
    <t>тех.освидетельствование/усл.ед.</t>
  </si>
  <si>
    <t>Оказание услуг по техническому освидетельствованию лифтов, расположенных в зданиях ФГБОУ ВО «МГУТУ им. К.Г. Разумовского (ПКУ)»</t>
  </si>
  <si>
    <t xml:space="preserve">Оказание услуг по техническому освидетельствованию лифтов, 
расположенных в зданиях ФГБОУ ВО «МГУТУ им. К.Г. Разумовского (ПКУ)»
</t>
  </si>
  <si>
    <t>Дата подготовки обоснования НМЦК : 30.03.2026 г.</t>
  </si>
  <si>
    <t>Исх. № 25.03/01 от 25.03.2026</t>
  </si>
  <si>
    <t xml:space="preserve">Начальная (максимальная) цена контракта, в т.ч. НДС </t>
  </si>
  <si>
    <t>Исх. № КП 65 от 25.03.2026</t>
  </si>
  <si>
    <t>Исх. № 57 от 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</si>
</sst>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165" fontId="3" fillId="0" borderId="1" xfId="3" quotePrefix="1" applyFont="1" applyBorder="1" applyAlignment="1">
      <alignment horizontal="center" vertical="center"/>
    </xf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165" fontId="3" fillId="0" borderId="1" xfId="1" quotePrefix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165" fontId="3" fillId="0" borderId="1" xfId="3" quotePrefix="1" applyFont="1" applyBorder="1" applyAlignment="1">
      <alignment vertical="center"/>
    </xf>
    <xf numFmtId="165" fontId="3" fillId="2" borderId="1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0" xfId="0" applyNumberFormat="1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view="pageBreakPreview" topLeftCell="A7" zoomScaleSheetLayoutView="100" workbookViewId="0">
      <selection activeCell="A16" sqref="A16:J16"/>
    </sheetView>
  </sheetViews>
  <sheetFormatPr defaultRowHeight="15" x14ac:dyDescent="0.25"/>
  <cols>
    <col min="1" max="1" width="4.28515625" bestFit="1" customWidth="1"/>
    <col min="2" max="2" width="35.42578125" style="2" customWidth="1"/>
    <col min="3" max="3" width="9.5703125" style="2" bestFit="1" customWidth="1"/>
    <col min="4" max="4" width="13" customWidth="1"/>
    <col min="5" max="7" width="16.28515625" bestFit="1" customWidth="1"/>
    <col min="8" max="8" width="16.28515625" customWidth="1"/>
    <col min="9" max="9" width="11.140625" bestFit="1" customWidth="1"/>
    <col min="10" max="10" width="37.7109375" customWidth="1"/>
    <col min="11" max="12" width="9" customWidth="1"/>
  </cols>
  <sheetData>
    <row r="1" spans="1:10" s="2" customFormat="1" ht="30" customHeight="1" x14ac:dyDescent="0.25">
      <c r="A1" s="4"/>
      <c r="B1" s="4"/>
      <c r="C1" s="4"/>
      <c r="D1" s="4"/>
      <c r="E1" s="20"/>
      <c r="F1" s="20"/>
      <c r="G1" s="4"/>
      <c r="H1" s="4"/>
      <c r="I1" s="30"/>
      <c r="J1" s="30"/>
    </row>
    <row r="2" spans="1:10" s="2" customFormat="1" ht="22.5" customHeight="1" x14ac:dyDescent="0.25">
      <c r="A2" s="22" t="s">
        <v>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0.75" customHeight="1" x14ac:dyDescent="0.25">
      <c r="A3" s="23" t="s">
        <v>20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s="2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2" customFormat="1" ht="41.25" customHeight="1" x14ac:dyDescent="0.25">
      <c r="A5" s="24" t="s">
        <v>8</v>
      </c>
      <c r="B5" s="24"/>
      <c r="C5" s="24"/>
      <c r="D5" s="24"/>
      <c r="E5" s="24"/>
      <c r="F5" s="25" t="s">
        <v>21</v>
      </c>
      <c r="G5" s="26"/>
      <c r="H5" s="26"/>
      <c r="I5" s="26"/>
      <c r="J5" s="27"/>
    </row>
    <row r="6" spans="1:10" s="2" customFormat="1" ht="24" customHeight="1" x14ac:dyDescent="0.25">
      <c r="A6" s="28" t="s">
        <v>6</v>
      </c>
      <c r="B6" s="28"/>
      <c r="C6" s="28"/>
      <c r="D6" s="28"/>
      <c r="E6" s="28"/>
      <c r="F6" s="28" t="s">
        <v>14</v>
      </c>
      <c r="G6" s="28"/>
      <c r="H6" s="28"/>
      <c r="I6" s="28"/>
      <c r="J6" s="28"/>
    </row>
    <row r="7" spans="1:10" s="2" customFormat="1" ht="51" customHeight="1" x14ac:dyDescent="0.25">
      <c r="A7" s="28" t="s">
        <v>7</v>
      </c>
      <c r="B7" s="28"/>
      <c r="C7" s="28"/>
      <c r="D7" s="28"/>
      <c r="E7" s="28"/>
      <c r="F7" s="28" t="s">
        <v>10</v>
      </c>
      <c r="G7" s="28"/>
      <c r="H7" s="28"/>
      <c r="I7" s="28"/>
      <c r="J7" s="28"/>
    </row>
    <row r="8" spans="1:10" s="2" customFormat="1" ht="15.75" x14ac:dyDescent="0.25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</row>
    <row r="9" spans="1:10" s="2" customFormat="1" ht="31.5" customHeight="1" x14ac:dyDescent="0.25">
      <c r="A9" s="21" t="s">
        <v>0</v>
      </c>
      <c r="B9" s="21" t="s">
        <v>13</v>
      </c>
      <c r="C9" s="21" t="s">
        <v>3</v>
      </c>
      <c r="D9" s="21" t="s">
        <v>12</v>
      </c>
      <c r="E9" s="31" t="s">
        <v>11</v>
      </c>
      <c r="F9" s="31"/>
      <c r="G9" s="31"/>
      <c r="H9" s="21" t="s">
        <v>1</v>
      </c>
      <c r="I9" s="21" t="s">
        <v>4</v>
      </c>
      <c r="J9" s="21" t="s">
        <v>2</v>
      </c>
    </row>
    <row r="10" spans="1:10" ht="59.25" customHeight="1" thickBot="1" x14ac:dyDescent="0.3">
      <c r="A10" s="21"/>
      <c r="B10" s="21"/>
      <c r="C10" s="21"/>
      <c r="D10" s="21"/>
      <c r="E10" s="11" t="s">
        <v>23</v>
      </c>
      <c r="F10" s="11" t="s">
        <v>25</v>
      </c>
      <c r="G10" s="11" t="s">
        <v>26</v>
      </c>
      <c r="H10" s="21"/>
      <c r="I10" s="21"/>
      <c r="J10" s="21"/>
    </row>
    <row r="11" spans="1:10" s="2" customFormat="1" ht="63.75" thickBot="1" x14ac:dyDescent="0.3">
      <c r="A11" s="12">
        <v>1</v>
      </c>
      <c r="B11" s="18" t="s">
        <v>15</v>
      </c>
      <c r="C11" s="10" t="s">
        <v>19</v>
      </c>
      <c r="D11" s="12">
        <v>1</v>
      </c>
      <c r="E11" s="17">
        <v>6500</v>
      </c>
      <c r="F11" s="17">
        <v>7000</v>
      </c>
      <c r="G11" s="17">
        <v>7550</v>
      </c>
      <c r="H11" s="1">
        <f t="shared" ref="H11:H12" si="0">ROUND(AVERAGE(E11:G11),2)</f>
        <v>7016.67</v>
      </c>
      <c r="I11" s="9">
        <f t="shared" ref="I11:I12" si="1">ROUND(STDEV(E11:G11)/H11*100,2)</f>
        <v>7.49</v>
      </c>
      <c r="J11" s="1">
        <f t="shared" ref="J11:J12" si="2">D11*H11</f>
        <v>7016.67</v>
      </c>
    </row>
    <row r="12" spans="1:10" s="2" customFormat="1" ht="68.25" customHeight="1" thickBot="1" x14ac:dyDescent="0.3">
      <c r="A12" s="12">
        <v>2</v>
      </c>
      <c r="B12" s="19" t="s">
        <v>16</v>
      </c>
      <c r="C12" s="10" t="s">
        <v>19</v>
      </c>
      <c r="D12" s="12">
        <v>1</v>
      </c>
      <c r="E12" s="17">
        <v>6500</v>
      </c>
      <c r="F12" s="17">
        <v>7000</v>
      </c>
      <c r="G12" s="17">
        <v>7550</v>
      </c>
      <c r="H12" s="1">
        <f t="shared" si="0"/>
        <v>7016.67</v>
      </c>
      <c r="I12" s="9">
        <f t="shared" si="1"/>
        <v>7.49</v>
      </c>
      <c r="J12" s="1">
        <f t="shared" si="2"/>
        <v>7016.67</v>
      </c>
    </row>
    <row r="13" spans="1:10" s="2" customFormat="1" ht="66" customHeight="1" thickBot="1" x14ac:dyDescent="0.3">
      <c r="A13" s="13">
        <v>3</v>
      </c>
      <c r="B13" s="19" t="s">
        <v>17</v>
      </c>
      <c r="C13" s="10" t="s">
        <v>19</v>
      </c>
      <c r="D13" s="13">
        <v>1</v>
      </c>
      <c r="E13" s="17">
        <v>6500</v>
      </c>
      <c r="F13" s="17">
        <v>7000</v>
      </c>
      <c r="G13" s="17">
        <v>7550</v>
      </c>
      <c r="H13" s="1">
        <f t="shared" ref="H13:H14" si="3">ROUND(AVERAGE(E13:G13),2)</f>
        <v>7016.67</v>
      </c>
      <c r="I13" s="9">
        <f t="shared" ref="I13:I14" si="4">ROUND(STDEV(E13:G13)/H13*100,2)</f>
        <v>7.49</v>
      </c>
      <c r="J13" s="1">
        <f t="shared" ref="J13:J14" si="5">D13*H13</f>
        <v>7016.67</v>
      </c>
    </row>
    <row r="14" spans="1:10" s="2" customFormat="1" ht="63" customHeight="1" thickBot="1" x14ac:dyDescent="0.3">
      <c r="A14" s="13">
        <v>4</v>
      </c>
      <c r="B14" s="19" t="s">
        <v>18</v>
      </c>
      <c r="C14" s="10" t="s">
        <v>19</v>
      </c>
      <c r="D14" s="13">
        <v>1</v>
      </c>
      <c r="E14" s="17">
        <v>6500</v>
      </c>
      <c r="F14" s="17">
        <v>7000</v>
      </c>
      <c r="G14" s="17">
        <v>7550</v>
      </c>
      <c r="H14" s="1">
        <f t="shared" si="3"/>
        <v>7016.67</v>
      </c>
      <c r="I14" s="9">
        <f t="shared" si="4"/>
        <v>7.49</v>
      </c>
      <c r="J14" s="1">
        <f t="shared" si="5"/>
        <v>7016.67</v>
      </c>
    </row>
    <row r="15" spans="1:10" ht="23.25" customHeight="1" x14ac:dyDescent="0.25">
      <c r="A15" s="32" t="s">
        <v>24</v>
      </c>
      <c r="B15" s="33"/>
      <c r="C15" s="33"/>
      <c r="D15" s="33"/>
      <c r="E15" s="14"/>
      <c r="F15" s="14"/>
      <c r="G15" s="14"/>
      <c r="H15" s="14"/>
      <c r="I15" s="15"/>
      <c r="J15" s="16">
        <f>SUM(J11:J14)</f>
        <v>28066.68</v>
      </c>
    </row>
    <row r="16" spans="1:10" ht="27" customHeight="1" x14ac:dyDescent="0.25">
      <c r="A16" s="34" t="s">
        <v>22</v>
      </c>
      <c r="B16" s="35"/>
      <c r="C16" s="35"/>
      <c r="D16" s="35"/>
      <c r="E16" s="35"/>
      <c r="F16" s="35"/>
      <c r="G16" s="35"/>
      <c r="H16" s="35"/>
      <c r="I16" s="35"/>
      <c r="J16" s="36"/>
    </row>
    <row r="17" spans="1:9" ht="15.75" x14ac:dyDescent="0.25">
      <c r="B17" s="8"/>
      <c r="I17" s="3"/>
    </row>
    <row r="18" spans="1:9" ht="15.75" x14ac:dyDescent="0.25">
      <c r="A18" s="7"/>
      <c r="C18" s="7"/>
      <c r="D18" s="7"/>
      <c r="E18" s="7"/>
      <c r="F18" s="6"/>
    </row>
  </sheetData>
  <mergeCells count="21">
    <mergeCell ref="A15:D15"/>
    <mergeCell ref="A16:J16"/>
    <mergeCell ref="D9:D10"/>
    <mergeCell ref="C9:C10"/>
    <mergeCell ref="B9:B10"/>
    <mergeCell ref="I9:I10"/>
    <mergeCell ref="J9:J10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H11:I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Клепацкая Татьяна Борисовна</cp:lastModifiedBy>
  <cp:lastPrinted>2023-07-31T14:49:06Z</cp:lastPrinted>
  <dcterms:created xsi:type="dcterms:W3CDTF">2017-02-15T04:32:41Z</dcterms:created>
  <dcterms:modified xsi:type="dcterms:W3CDTF">2026-03-31T13:44:19Z</dcterms:modified>
</cp:coreProperties>
</file>