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 l="1"/>
  <c r="M5" i="1"/>
  <c r="L5" i="1"/>
  <c r="N5" i="1" l="1"/>
  <c r="O5" i="1" s="1"/>
  <c r="K5" i="1"/>
  <c r="I5" i="1"/>
  <c r="I6" i="1" s="1"/>
  <c r="E5" i="1"/>
  <c r="E6" i="1" s="1"/>
  <c r="K6" i="1" l="1"/>
  <c r="H7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<sst xmlns="http://schemas.openxmlformats.org/spreadsheetml/2006/main" count="33" uniqueCount="27">
  <si>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</si>
  <si>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</si>
  <si>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</si>
  <si>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</si>
  <si>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</si>
  <si>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</si>
  <si>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</si>
  <si>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</si>
  <si>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</si>
  <si>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</si>
  <si>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</si>
  <si>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</si>
  <si>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</si>
  <si>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</si>
  <si>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</si>
  <si>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</si>
  <si>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</si>
  <si>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</si>
  <si>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</si>
  <si>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</si>
  <si>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</si>
  <si>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</si>
  <si>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КП от 23.07.2026  вх. № 4133-с;</t>
  </si>
  <si>
    <t>КП от 28.07.2026  вх. № 4199-с;</t>
  </si>
  <si>
    <t>КП от 23.07.2026  вх. № 4136-с.</t>
  </si>
  <si>
    <t>Оказание услуг по техническому обслуживанию и ремонту систем обеспечения пожарной безопасности на объектах ФГБОУ "ВДЦ "Океан"</t>
  </si>
  <si>
    <t>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</si>
</sst>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Alignment="1">
      <alignment horizontal="right"/>
    </xf>
    <xf numFmtId="0" fontId="0" fillId="0" borderId="0" xfId="0" applyFill="1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1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75" zoomScaleNormal="175" workbookViewId="0">
      <selection activeCell="A5" sqref="A5"/>
    </sheetView>
  </sheetViews>
  <sheetFormatPr defaultRowHeight="15" x14ac:dyDescent="0.25"/>
  <cols>
    <col min="1" max="1" width="25.4257812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6" max="6" width="8.7109375" customWidth="1"/>
    <col min="8" max="8" width="10.28515625" customWidth="1"/>
    <col min="9" max="9" width="8.85546875" customWidth="1"/>
    <col min="10" max="10" width="8.42578125" hidden="1" customWidth="1"/>
    <col min="11" max="11" width="9.140625" hidden="1" customWidth="1"/>
    <col min="12" max="12" width="7.5703125" customWidth="1"/>
    <col min="13" max="13" width="8.7109375" customWidth="1"/>
    <col min="14" max="14" width="7.140625" customWidth="1"/>
    <col min="15" max="15" width="11.5703125" customWidth="1"/>
  </cols>
  <sheetData>
    <row r="1" spans="1:16" ht="22.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ht="52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ht="21.75" customHeight="1" x14ac:dyDescent="0.25">
      <c r="A3" s="27" t="s">
        <v>0</v>
      </c>
      <c r="B3" s="27" t="s">
        <v>21</v>
      </c>
      <c r="C3" s="27"/>
      <c r="D3" s="6" t="s">
        <v>3</v>
      </c>
      <c r="E3" s="27" t="s">
        <v>5</v>
      </c>
      <c r="F3" s="6" t="s">
        <v>6</v>
      </c>
      <c r="G3" s="27" t="s">
        <v>5</v>
      </c>
      <c r="H3" s="6" t="s">
        <v>7</v>
      </c>
      <c r="I3" s="28" t="s">
        <v>5</v>
      </c>
      <c r="J3" s="6" t="s">
        <v>17</v>
      </c>
      <c r="K3" s="27" t="s">
        <v>5</v>
      </c>
      <c r="L3" s="26" t="s">
        <v>13</v>
      </c>
      <c r="M3" s="27" t="s">
        <v>14</v>
      </c>
      <c r="N3" s="27" t="s">
        <v>15</v>
      </c>
      <c r="O3" s="27" t="s">
        <v>16</v>
      </c>
      <c r="P3" s="23"/>
    </row>
    <row r="4" spans="1:16" ht="21" customHeight="1" x14ac:dyDescent="0.25">
      <c r="A4" s="27"/>
      <c r="B4" s="6" t="s">
        <v>1</v>
      </c>
      <c r="C4" s="6" t="s">
        <v>2</v>
      </c>
      <c r="D4" s="6" t="s">
        <v>4</v>
      </c>
      <c r="E4" s="27"/>
      <c r="F4" s="6" t="s">
        <v>4</v>
      </c>
      <c r="G4" s="27"/>
      <c r="H4" s="6" t="s">
        <v>4</v>
      </c>
      <c r="I4" s="29"/>
      <c r="J4" s="6" t="s">
        <v>4</v>
      </c>
      <c r="K4" s="27"/>
      <c r="L4" s="26"/>
      <c r="M4" s="27"/>
      <c r="N4" s="27"/>
      <c r="O4" s="27"/>
      <c r="P4" s="23"/>
    </row>
    <row r="5" spans="1:16" ht="57" customHeight="1" x14ac:dyDescent="0.25">
      <c r="A5" s="4" t="s">
        <v>25</v>
      </c>
      <c r="B5" s="7" t="s">
        <v>26</v>
      </c>
      <c r="C5" s="7">
        <v>1</v>
      </c>
      <c r="D5" s="8">
        <v>580000</v>
      </c>
      <c r="E5" s="9">
        <f>D5*C5</f>
        <v>580000</v>
      </c>
      <c r="F5" s="8">
        <v>680000</v>
      </c>
      <c r="G5" s="9">
        <f>F5*C5</f>
        <v>680000</v>
      </c>
      <c r="H5" s="8">
        <v>850000</v>
      </c>
      <c r="I5" s="8">
        <f>H5*C5</f>
        <v>850000</v>
      </c>
      <c r="J5" s="8"/>
      <c r="K5" s="9">
        <f>J5*C5</f>
        <v>0</v>
      </c>
      <c r="L5" s="10">
        <f>AVERAGE(D5,F5,H5,J5)</f>
        <v>703333.33333333337</v>
      </c>
      <c r="M5" s="11">
        <f>COUNTA(D5,F5,H5,J5)</f>
        <v>3</v>
      </c>
      <c r="N5" s="10">
        <f>SQRT(IF(D5&gt;0,POWER(D5-L5,2),0)+IF(F5&gt;0,POWER(F5-L5,2),0)+IF(H5&gt;0,POWER(H5-L5,2),0)+IF(J5&gt;0,POWER(J5-L5,2),0))/(M5-1)</f>
        <v>96522.881570468395</v>
      </c>
      <c r="O5" s="10">
        <f>N5/L5*100</f>
        <v>13.723632450777496</v>
      </c>
    </row>
    <row r="6" spans="1:16" x14ac:dyDescent="0.25">
      <c r="A6" s="12" t="s">
        <v>8</v>
      </c>
      <c r="B6" s="13"/>
      <c r="C6" s="13"/>
      <c r="D6" s="9"/>
      <c r="E6" s="14">
        <f>SUM(E5:E5)</f>
        <v>580000</v>
      </c>
      <c r="F6" s="14"/>
      <c r="G6" s="14">
        <f>SUM(G5:G5)</f>
        <v>680000</v>
      </c>
      <c r="H6" s="14"/>
      <c r="I6" s="14">
        <f>SUM(I5:I5)</f>
        <v>850000</v>
      </c>
      <c r="J6" s="9"/>
      <c r="K6" s="9">
        <f>SUM(K5:K5)</f>
        <v>0</v>
      </c>
      <c r="L6" s="15"/>
      <c r="M6" s="16"/>
      <c r="N6" s="15"/>
      <c r="O6" s="15"/>
    </row>
    <row r="7" spans="1:16" x14ac:dyDescent="0.25">
      <c r="A7" s="18" t="s">
        <v>18</v>
      </c>
      <c r="B7" s="19"/>
      <c r="C7" s="19"/>
      <c r="D7" s="19"/>
      <c r="E7" s="19"/>
      <c r="F7" s="19"/>
      <c r="G7" s="19"/>
      <c r="H7" s="20">
        <f>E6</f>
        <v>580000</v>
      </c>
      <c r="I7" s="21"/>
      <c r="J7" s="21"/>
      <c r="K7" s="21"/>
      <c r="L7" s="21"/>
      <c r="M7" s="21"/>
      <c r="N7" s="21"/>
      <c r="O7" s="22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5">
      <c r="A9" s="3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1" t="s">
        <v>9</v>
      </c>
      <c r="B10" s="17" t="s">
        <v>22</v>
      </c>
      <c r="C10" s="17"/>
      <c r="D10" s="17"/>
      <c r="E10" s="17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1" t="s">
        <v>10</v>
      </c>
      <c r="B11" s="17" t="s">
        <v>23</v>
      </c>
      <c r="C11" s="17"/>
      <c r="D11" s="17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x14ac:dyDescent="0.25">
      <c r="A12" s="1" t="s">
        <v>11</v>
      </c>
      <c r="B12" s="17" t="s">
        <v>24</v>
      </c>
      <c r="C12" s="17"/>
      <c r="D12" s="17"/>
      <c r="E12" s="17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25">
      <c r="A14" s="1" t="s">
        <v>20</v>
      </c>
      <c r="B14" s="5">
        <v>46232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17"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  <mergeCell ref="B12:E12"/>
    <mergeCell ref="A7:G7"/>
    <mergeCell ref="B11:E11"/>
    <mergeCell ref="B10:E10"/>
    <mergeCell ref="H7:O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2026-07-29T23:10:24Z</dcterms:modified>
</cp:coreProperties>
</file>