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\Downloads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НМЦК'!$A$9:$N$10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s="1"/>
  <c r="L10" i="1" l="1"/>
  <c r="K10" i="1"/>
  <c r="N10" i="1" s="1"/>
  <c r="M10" i="1" l="1"/>
  <c r="N11" i="1"/>
</calcChain>
</file>

<file path=xl/sharedStrings.xml><?xml version="1.0" encoding="utf-8"?>
<sst xmlns="http://schemas.openxmlformats.org/spreadsheetml/2006/main" count="40" uniqueCount="40">
  <si>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</si>
  <si>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</si>
  <si>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</si>
  <si>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</si>
  <si>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</si>
  <si>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</si>
  <si>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</si>
  <si>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</si>
  <si>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</si>
  <si>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</si>
  <si>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</si>
  <si>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</si>
  <si>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</si>
  <si>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</si>
  <si>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</si>
  <si>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</si>
  <si>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</si>
  <si>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</si>
  <si>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</si>
  <si>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</si>
  <si>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</si>
  <si>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</si>
  <si>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</si>
  <si>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</si>
  <si>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</si>
  <si>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</si>
  <si>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</si>
  <si>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</si>
  <si>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</si>
  <si>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</si>
  <si>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</si>
  <si>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</si>
  <si>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</si>
  <si>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___________ /Першин В.В./ (подпись/ФИО)</t>
  </si>
  <si>
    <t>Ведущий инженер по комплектации оборудования и материалов.</t>
  </si>
  <si>
    <t>Изопропиловый спирт 5 литров</t>
  </si>
  <si>
    <t xml:space="preserve"> 20.14.22.113. </t>
  </si>
  <si>
    <t>Поставка Изопропиловый спирт 5 литров</t>
  </si>
  <si>
    <t xml:space="preserve"> Поставка Изопропиловый спирт 5 литров</t>
  </si>
  <si>
    <r>
      <t xml:space="preserve">
Начальная (максимальная) цена контракта определена Заказчиком с учетом доведенных лимитов денежных средств в  сумме </t>
    </r>
    <r>
      <rPr>
        <b/>
        <sz val="10"/>
        <color rgb="FFFF0000"/>
        <rFont val="Times New Roman"/>
        <family val="1"/>
        <charset val="204"/>
      </rPr>
      <t>9 498,00</t>
    </r>
    <r>
      <rPr>
        <b/>
        <u/>
        <sz val="10"/>
        <color indexed="2"/>
        <rFont val="Times New Roman"/>
        <family val="1"/>
        <charset val="204"/>
      </rPr>
      <t xml:space="preserve">  (девять тысяч четыреста девяносто восемь рублей 00 копеек, 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В.В Першин                                                                                                                                            03.08.2026г.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</si>
</sst>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204892</xdr:colOff>
      <xdr:row>12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4"/>
  <sheetViews>
    <sheetView tabSelected="1" topLeftCell="A7" zoomScale="90" zoomScaleNormal="90" workbookViewId="0">
      <selection activeCell="B14" sqref="B14:N31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55" t="s">
        <v>0</v>
      </c>
      <c r="J3" s="55"/>
      <c r="K3" s="55"/>
      <c r="L3" s="55"/>
      <c r="M3" s="55"/>
      <c r="N3" s="55"/>
      <c r="Q3" s="33"/>
    </row>
    <row r="4" spans="1:17" ht="75.75" customHeight="1">
      <c r="A4" s="61" t="s">
        <v>1</v>
      </c>
      <c r="B4" s="62"/>
      <c r="C4" s="7"/>
      <c r="D4" s="56" t="s">
        <v>37</v>
      </c>
      <c r="E4" s="57"/>
      <c r="F4" s="57"/>
      <c r="G4" s="57"/>
      <c r="H4" s="57"/>
      <c r="I4" s="8"/>
      <c r="J4" s="8"/>
      <c r="K4" s="8"/>
      <c r="L4" s="8"/>
      <c r="M4" s="8"/>
    </row>
    <row r="5" spans="1:17" ht="28.5" customHeight="1">
      <c r="A5" s="61" t="s">
        <v>2</v>
      </c>
      <c r="B5" s="62"/>
      <c r="C5" s="7"/>
      <c r="D5" s="57" t="s">
        <v>3</v>
      </c>
      <c r="E5" s="57"/>
      <c r="F5" s="57"/>
      <c r="G5" s="57"/>
      <c r="H5" s="57"/>
      <c r="I5" s="8"/>
      <c r="J5" s="8"/>
      <c r="K5" s="8"/>
      <c r="L5" s="8"/>
      <c r="M5" s="8"/>
    </row>
    <row r="6" spans="1:17" ht="19.5" customHeight="1">
      <c r="A6" s="61" t="s">
        <v>4</v>
      </c>
      <c r="B6" s="62"/>
      <c r="C6" s="9"/>
      <c r="D6" s="63"/>
      <c r="E6" s="63"/>
      <c r="F6" s="63"/>
      <c r="G6" s="63"/>
      <c r="H6" s="63"/>
      <c r="I6" s="8"/>
      <c r="J6" s="10"/>
      <c r="K6" s="8"/>
      <c r="L6" s="8"/>
      <c r="M6" s="8"/>
    </row>
    <row r="7" spans="1:17" ht="75" customHeight="1">
      <c r="A7" s="64" t="s">
        <v>5</v>
      </c>
      <c r="B7" s="66" t="s">
        <v>6</v>
      </c>
      <c r="C7" s="11"/>
      <c r="D7" s="68" t="s">
        <v>7</v>
      </c>
      <c r="E7" s="69"/>
      <c r="F7" s="69"/>
      <c r="G7" s="70"/>
      <c r="H7" s="66" t="s">
        <v>8</v>
      </c>
      <c r="I7" s="66" t="s">
        <v>9</v>
      </c>
      <c r="J7" s="73" t="s">
        <v>10</v>
      </c>
      <c r="K7" s="73"/>
      <c r="L7" s="74"/>
      <c r="M7" s="74"/>
      <c r="N7" s="12" t="s">
        <v>11</v>
      </c>
    </row>
    <row r="8" spans="1:17" ht="102.75" customHeight="1">
      <c r="A8" s="65"/>
      <c r="B8" s="67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1"/>
      <c r="I8" s="72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7" t="s">
        <v>21</v>
      </c>
      <c r="J9" s="38" t="s">
        <v>22</v>
      </c>
      <c r="K9" s="39" t="s">
        <v>23</v>
      </c>
      <c r="L9" s="40">
        <v>10</v>
      </c>
      <c r="M9" s="41">
        <v>11</v>
      </c>
      <c r="N9" s="22" t="s">
        <v>24</v>
      </c>
    </row>
    <row r="10" spans="1:17" s="36" customFormat="1" ht="51" customHeight="1">
      <c r="A10" s="44">
        <v>1</v>
      </c>
      <c r="B10" s="53" t="s">
        <v>35</v>
      </c>
      <c r="C10" s="54" t="s">
        <v>36</v>
      </c>
      <c r="D10" s="52">
        <v>3166</v>
      </c>
      <c r="E10" s="49">
        <v>3629</v>
      </c>
      <c r="F10" s="49">
        <v>3195</v>
      </c>
      <c r="G10" s="45">
        <f t="shared" ref="G10" si="0">D10+E10+F10</f>
        <v>9990</v>
      </c>
      <c r="H10" s="50">
        <v>3</v>
      </c>
      <c r="I10" s="45">
        <v>3</v>
      </c>
      <c r="J10" s="46">
        <f t="shared" ref="J10" si="1">G10/I10</f>
        <v>3330</v>
      </c>
      <c r="K10" s="47">
        <f t="shared" ref="K10" si="2">ROUND(J10,2)</f>
        <v>3330</v>
      </c>
      <c r="L10" s="46">
        <f t="shared" ref="L10" si="3">STDEV(D10:F10)</f>
        <v>259.35000000000002</v>
      </c>
      <c r="M10" s="48">
        <f t="shared" ref="M10" si="4">L10/K10</f>
        <v>7.7899999999999997E-2</v>
      </c>
      <c r="N10" s="45">
        <f t="shared" ref="N10" si="5">K10*H10</f>
        <v>9990</v>
      </c>
      <c r="Q10" s="32"/>
    </row>
    <row r="11" spans="1:17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42"/>
      <c r="L11" s="42"/>
      <c r="M11" s="42"/>
      <c r="N11" s="43">
        <f>SUM(N10:N10)</f>
        <v>9990</v>
      </c>
    </row>
    <row r="13" spans="1:17">
      <c r="B13" s="23"/>
      <c r="C13" s="23"/>
    </row>
    <row r="14" spans="1:17">
      <c r="B14" s="58" t="s">
        <v>39</v>
      </c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</row>
    <row r="15" spans="1:17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</row>
    <row r="16" spans="1:17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</row>
    <row r="17" spans="1:14"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1:14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1:14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1:14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4"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1:14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4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1:14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4"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  <row r="29" spans="1:14" ht="73.5" customHeight="1"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4" spans="2:3">
      <c r="B34" s="24"/>
      <c r="C34" s="24"/>
    </row>
  </sheetData>
  <autoFilter ref="A9:N10"/>
  <mergeCells count="16">
    <mergeCell ref="I3:N3"/>
    <mergeCell ref="D4:H4"/>
    <mergeCell ref="D5:H5"/>
    <mergeCell ref="B14:N31"/>
    <mergeCell ref="A32:N32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1:J11"/>
  </mergeCells>
  <pageMargins left="0.19685039370078738" right="0.19685039370078738" top="0.31496062992125984" bottom="0.19685039370078738" header="0" footer="0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zoomScale="90" zoomScaleNormal="90" workbookViewId="0">
      <selection activeCell="E6" sqref="E6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6" t="s">
        <v>25</v>
      </c>
      <c r="B1" s="76"/>
    </row>
    <row r="2" spans="1:2" ht="65.25" customHeight="1">
      <c r="A2" s="28"/>
      <c r="B2" s="28" t="s">
        <v>38</v>
      </c>
    </row>
    <row r="3" spans="1:2" ht="15.75">
      <c r="A3" s="77" t="s">
        <v>26</v>
      </c>
      <c r="B3" s="77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51">
        <v>9498</v>
      </c>
    </row>
    <row r="8" spans="1:2" ht="29.25" customHeight="1">
      <c r="A8" s="78"/>
      <c r="B8" s="79"/>
    </row>
    <row r="9" spans="1:2" ht="15.75">
      <c r="A9" s="31"/>
      <c r="B9" s="31"/>
    </row>
    <row r="10" spans="1:2" ht="15.75">
      <c r="A10" s="80" t="s">
        <v>31</v>
      </c>
      <c r="B10" s="80"/>
    </row>
    <row r="11" spans="1:2" ht="15.75">
      <c r="A11" s="31"/>
      <c r="B11" s="31"/>
    </row>
    <row r="12" spans="1:2" ht="78.75">
      <c r="A12" s="34" t="s">
        <v>34</v>
      </c>
      <c r="B12" s="35" t="s">
        <v>33</v>
      </c>
    </row>
    <row r="13" spans="1:2" ht="15.7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Nik</cp:lastModifiedBy>
  <cp:revision>4</cp:revision>
  <cp:lastPrinted>2026-04-19T07:13:14Z</cp:lastPrinted>
  <dcterms:created xsi:type="dcterms:W3CDTF">2011-08-15T06:57:36Z</dcterms:created>
  <dcterms:modified xsi:type="dcterms:W3CDTF">2026-08-14T10:59:22Z</dcterms:modified>
</cp:coreProperties>
</file>