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limullinaLT\AppData\Local\LANIT\LanDocs\EditedFiles\"/>
    </mc:Choice>
  </mc:AlternateContent>
  <bookViews>
    <workbookView xWindow="0" yWindow="0" windowWidth="25470" windowHeight="9090"/>
  </bookViews>
  <sheets>
    <sheet name="Лист1" sheetId="1" r:id="rId1"/>
  </sheets>
  <definedNames>
    <definedName name="_ftn1" localSheetId="0">Лист1!#REF!</definedName>
    <definedName name="_ftn10" localSheetId="0">Лист1!#REF!</definedName>
    <definedName name="_ftn11" localSheetId="0">Лист1!#REF!</definedName>
    <definedName name="_ftn2" localSheetId="0">Лист1!#REF!</definedName>
    <definedName name="_ftn3" localSheetId="0">Лист1!#REF!</definedName>
    <definedName name="_ftn4" localSheetId="0">Лист1!#REF!</definedName>
    <definedName name="_ftn5" localSheetId="0">Лист1!#REF!</definedName>
    <definedName name="_ftn6" localSheetId="0">Лист1!#REF!</definedName>
    <definedName name="_ftn7" localSheetId="0">Лист1!#REF!</definedName>
    <definedName name="_ftn8" localSheetId="0">Лист1!#REF!</definedName>
    <definedName name="_ftn9" localSheetId="0">Лист1!#REF!</definedName>
    <definedName name="_ftnref1" localSheetId="0">Лист1!$B$1</definedName>
    <definedName name="_ftnref10" localSheetId="0">Лист1!#REF!</definedName>
    <definedName name="_ftnref11" localSheetId="0">Лист1!#REF!</definedName>
    <definedName name="_ftnref2" localSheetId="0">Лист1!$B$4</definedName>
    <definedName name="_ftnref3" localSheetId="0">Лист1!$G$13</definedName>
    <definedName name="_ftnref4" localSheetId="0">Лист1!$P$13</definedName>
    <definedName name="_ftnref5" localSheetId="0">Лист1!$B$7</definedName>
    <definedName name="_ftnref6" localSheetId="0">Лист1!$H$14</definedName>
    <definedName name="_ftnref7" localSheetId="0">Лист1!$M$14</definedName>
    <definedName name="_ftnref8" localSheetId="0">Лист1!$N$14</definedName>
    <definedName name="_ftnref9" localSheetId="0">Лист1!$H$15</definedName>
  </definedNames>
  <calcPr calcId="162913" refMode="R1C1"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 l="1"/>
  <c r="K18" i="1" l="1"/>
  <c r="L18" i="1" l="1"/>
  <c r="N19" i="1" l="1"/>
</calcChain>
</file>

<file path=xl/sharedStrings.xml><?xml version="1.0" encoding="utf-8"?>
<sst xmlns="http://schemas.openxmlformats.org/spreadsheetml/2006/main" count="36" uniqueCount="34">
  <si>
    <t>Информация о валюте, используемой для формирования цены контракта и расчетов с поставщиками: Валютой контракта является рубль Российской Федерации.</t>
  </si>
  <si>
    <t>Наименование товара, работы, услуги согласно описанию объекта закупки</t>
  </si>
  <si>
    <t>Единица измерений</t>
  </si>
  <si>
    <t>Расчет НМЦК(ЦК)</t>
  </si>
  <si>
    <t>Коэфф. вариации (v)</t>
  </si>
  <si>
    <t>Цена за ед.(руб.)</t>
  </si>
  <si>
    <t>Итого НМЦК (ЦК)</t>
  </si>
  <si>
    <t>Порядок применения официального курса иностранной валюты к рублю Российской Федерации, установленного Центральным банком Российской Федерации и используемого при оплате контракта: Не применяется.</t>
  </si>
  <si>
    <t>№ п/п</t>
  </si>
  <si>
    <t>Ср. рыночная цена за единицу (руб.)</t>
  </si>
  <si>
    <t>шт.</t>
  </si>
  <si>
    <t>Обоснование начальной (максимальной) цены контракта, цены контракта, заключаемого с единственным поставщиком (подрядчиком, исполнителем) (НМЦК(ЦК)) определение начальной цены единицы товара, работы, услуги, начальной суммы цен указанных единиц, максимального значения цены контракта, обоснование цены единицы товара, работы, услуги</t>
  </si>
  <si>
    <r>
      <t>Наименование товара, работы, услуги по КТРУ</t>
    </r>
    <r>
      <rPr>
        <sz val="12"/>
        <color theme="1"/>
        <rFont val="Times New Roman"/>
        <family val="1"/>
        <charset val="204"/>
      </rPr>
      <t xml:space="preserve"> </t>
    </r>
  </si>
  <si>
    <t>Типовая принадлежность</t>
  </si>
  <si>
    <t>Кол-во</t>
  </si>
  <si>
    <t>Ценовые значения анализа рынка</t>
  </si>
  <si>
    <t>Цена за единицу с учетом нормативных затрат</t>
  </si>
  <si>
    <t>Итоговое значение НМЦК (ЦК) (руб.)</t>
  </si>
  <si>
    <t>Итого цена единицы товара (работы, услуги) в том числе с учетом ЛБО (руб.)</t>
  </si>
  <si>
    <t>Всего НМЦК (ЦК)/цена единицы товара (работы, услуги) с учетом ЛБО (руб.)</t>
  </si>
  <si>
    <t xml:space="preserve">Цена государственного контракта включает в себя все налоги, сборы, пошлины и другие обязательные платежи, которые Поставщик должен оплачивать в соответствии с условиями государственного контракта, или на иных основаниях, в том числе транспортные расходы.            
Обоснование невозможности применения методов, указанных в ч. 1 ст. 22 Федерального закона от 05.04.2013 № 44-ФЗ.:Цена контракта определена и обоснована с применением иного метода в соответствии с частью 12 ст. 22 Закона № 44-ФЗ. 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            
</t>
  </si>
  <si>
    <t>Используемый метод определения НМЦК(ЦК): Метод сопоставимых рыночных цен (анализ рынка)</t>
  </si>
  <si>
    <t>*</t>
  </si>
  <si>
    <t xml:space="preserve">Источник № 3*** </t>
  </si>
  <si>
    <t>Источник 3***</t>
  </si>
  <si>
    <t>Дата подготовки обоснования НМЦК(ЦК): 02.06.2026г.</t>
  </si>
  <si>
    <t xml:space="preserve">Металлодетектор
КТРУ
26.30.50.119-00000006
</t>
  </si>
  <si>
    <t>Поставка ручных металлодетекторов для обеспечения нужд Управления Федерального казначейства по Республике Татарстан</t>
  </si>
  <si>
    <t>https://speckazan.pro/magazin/product/ruchnoj-metallodetektor-sfinks-vm-612/vm-612-pro?ysclid=mpwdr75fwu123749845</t>
  </si>
  <si>
    <t xml:space="preserve">Источник   № 1*
вх.№4206 от 27.05.2026                      </t>
  </si>
  <si>
    <t xml:space="preserve">Источник № 2**
вх.№4297 от 28.06.2026      </t>
  </si>
  <si>
    <t xml:space="preserve">Предмет контракта: Поставка ручных металлодетекторов для обеспечения нужд Управления Федерального казначейства по Республике Татарстан
</t>
  </si>
  <si>
    <t>В соответствии с частью 4.4. раздела IV "Особенности определения и контроля НМЦК" Положения об организации и осуществлении в Федеральном казенном учреждении "Центр по обеспечению деятельности Казначейства России" и его филиалах контроля правильности определения начальной (максимальной) цены государственного контракта, цены государственного контракта, заключаемого с единственным поставщиком (подрядчиком, исполнителем), начальной суммы цен единиц товара, работы, услуги при осуществлении закупок товаров, работ, услуг утвержденный Приказом Федерального казенного учреждения "Центр по обеспечению деятельности Казначейства России" от "22" ноября 2023 г. N 1289 в случае закупки у единственного поставщика в расчете НМЦК указывается наименьшая полученная ценовая информация (цена, на основании которой проводится закупка).</t>
  </si>
  <si>
    <t xml:space="preserve">Реквизиты запросов ценовой информации (в т.ч. в ЕИС): Запрос цен размещен в ЕИС от 26.05.2026г. № 0811400000126000468 (ред. № 1), запрос о предоставлении ценовой информации  от 26.05.2026г. № 59-07-11/2847 направлен по электронной почте в 10 (десять) организаций. Получен ответ по запросу ценовой информации  от 2 (двух) организаций. Расчет НМЦК произведен на основании двух коммерческих предложений и проведенного мониторнга в сети интернет.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</si>
</sst>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7"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1"/>
      <color theme="1"/>
      <name val="Calibri"/>
      <family val="2"/>
      <charset val="204"/>
      <scheme val="minor"/>
    </font>
    <font>
      <b/>
      <sz val="12"/>
      <name val="Times New Roman"/>
      <family val="1"/>
      <charset val="204"/>
    </font>
    <font>
      <sz val="12"/>
      <name val="Times New Roman"/>
      <family val="1"/>
      <charset val="204"/>
    </font>
    <font>
      <u/>
      <sz val="11"/>
      <color theme="10"/>
      <name val="Calibri"/>
      <family val="2"/>
      <charset val="204"/>
      <scheme val="minor"/>
    </font>
  </fonts>
  <fills count="2">
    <fill>
      <patternFill patternType="none"/>
    </fill>
    <fill>
      <patternFill patternType="gray125"/>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s>
  <cellStyleXfs count="4">
    <xf numFmtId="0" fontId="0" fillId="0" borderId="0"/>
    <xf numFmtId="43" fontId="3" fillId="0" borderId="0" applyFon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cellStyleXfs>
  <cellXfs count="43">
    <xf numFmtId="0" fontId="0" fillId="0" borderId="0" xfId="0"/>
    <xf numFmtId="0" fontId="1" fillId="0" borderId="0" xfId="0" applyFont="1" applyAlignment="1">
      <alignment horizontal="left"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1" fillId="0" borderId="3" xfId="0" applyFont="1" applyBorder="1" applyAlignment="1">
      <alignment horizontal="center" vertical="center" wrapText="1"/>
    </xf>
    <xf numFmtId="43" fontId="1" fillId="0" borderId="3" xfId="1"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left" vertical="center" wrapText="1"/>
    </xf>
    <xf numFmtId="43" fontId="1" fillId="0" borderId="3" xfId="1"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wrapText="1"/>
    </xf>
    <xf numFmtId="2"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4" fontId="1" fillId="0" borderId="0" xfId="0" applyNumberFormat="1" applyFont="1" applyAlignment="1">
      <alignment wrapText="1"/>
    </xf>
    <xf numFmtId="0" fontId="1" fillId="0" borderId="3" xfId="0" applyFont="1" applyBorder="1" applyAlignment="1">
      <alignment horizontal="center" vertical="center" wrapText="1"/>
    </xf>
    <xf numFmtId="0" fontId="6" fillId="0" borderId="0" xfId="2" applyAlignment="1">
      <alignment vertical="center"/>
    </xf>
    <xf numFmtId="0" fontId="1" fillId="0" borderId="0" xfId="0" applyFont="1" applyAlignment="1">
      <alignment horizontal="center" wrapText="1"/>
    </xf>
    <xf numFmtId="0" fontId="1" fillId="0" borderId="0" xfId="0" applyFont="1" applyAlignment="1">
      <alignment horizontal="left" wrapText="1"/>
    </xf>
    <xf numFmtId="0" fontId="1"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wrapText="1"/>
    </xf>
    <xf numFmtId="0" fontId="0" fillId="0" borderId="0" xfId="0" applyAlignment="1">
      <alignment wrapText="1"/>
    </xf>
    <xf numFmtId="0" fontId="4" fillId="0" borderId="0" xfId="0" applyFont="1" applyAlignment="1">
      <alignment horizontal="center" wrapText="1"/>
    </xf>
    <xf numFmtId="0" fontId="5" fillId="0" borderId="0" xfId="0" applyFont="1" applyAlignment="1">
      <alignment horizontal="left" vertical="center" wrapText="1"/>
    </xf>
    <xf numFmtId="0" fontId="1" fillId="0" borderId="7" xfId="0" applyFont="1" applyBorder="1" applyAlignment="1">
      <alignment horizontal="right" vertical="center" wrapText="1"/>
    </xf>
    <xf numFmtId="0" fontId="1" fillId="0" borderId="6" xfId="0" applyFont="1" applyBorder="1" applyAlignment="1">
      <alignment horizontal="right" vertical="center" wrapText="1"/>
    </xf>
    <xf numFmtId="43" fontId="2" fillId="0" borderId="7" xfId="0" applyNumberFormat="1" applyFont="1" applyBorder="1" applyAlignment="1">
      <alignment horizontal="left" vertical="center" wrapText="1"/>
    </xf>
    <xf numFmtId="43" fontId="2" fillId="0" borderId="4" xfId="0" applyNumberFormat="1" applyFont="1" applyBorder="1" applyAlignment="1">
      <alignment horizontal="left" vertical="center" wrapText="1"/>
    </xf>
  </cellXfs>
  <cellStyles count="4">
    <cellStyle name="Гиперссылка" xfId="2" builtinId="8"/>
    <cellStyle name="Обычный" xfId="0" builtinId="0"/>
    <cellStyle name="Финансовый" xfId="1" builtinId="3"/>
    <cellStyle name="Финансовый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peckazan.pro/magazin/product/ruchnoj-metallodetektor-sfinks-vm-612/vm-612-pro?ysclid=mpwdr75fwu1237498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
  <sheetViews>
    <sheetView tabSelected="1" zoomScale="72" zoomScaleNormal="72" workbookViewId="0">
      <selection activeCell="B7" sqref="B7:R7"/>
    </sheetView>
  </sheetViews>
  <sheetFormatPr defaultRowHeight="15.75" x14ac:dyDescent="0.25"/>
  <cols>
    <col min="1" max="1" width="3.7109375" style="4" customWidth="1"/>
    <col min="2" max="2" width="13.5703125" style="4" customWidth="1"/>
    <col min="3" max="3" width="42.7109375" style="4" customWidth="1"/>
    <col min="4" max="4" width="31.42578125" style="4" customWidth="1"/>
    <col min="5" max="5" width="20.5703125" style="4" customWidth="1"/>
    <col min="6" max="6" width="14.42578125" style="4" customWidth="1"/>
    <col min="7" max="7" width="12.85546875" style="4" customWidth="1"/>
    <col min="8" max="8" width="19.140625" style="4" customWidth="1"/>
    <col min="9" max="9" width="18.28515625" style="4" customWidth="1"/>
    <col min="10" max="10" width="19.140625" style="4" customWidth="1"/>
    <col min="11" max="12" width="12.85546875" style="4" customWidth="1"/>
    <col min="13" max="13" width="15.5703125" style="4" customWidth="1"/>
    <col min="14" max="14" width="15.42578125" style="4" customWidth="1"/>
    <col min="15" max="15" width="14.140625" style="4" customWidth="1"/>
    <col min="16" max="17" width="12.85546875" style="4" customWidth="1"/>
    <col min="18" max="18" width="16.28515625" style="4" customWidth="1"/>
    <col min="19" max="19" width="12.42578125" style="4" bestFit="1" customWidth="1"/>
    <col min="20" max="16384" width="9.140625" style="4"/>
  </cols>
  <sheetData>
    <row r="1" spans="2:18" ht="60" customHeight="1" x14ac:dyDescent="0.25">
      <c r="B1" s="37" t="s">
        <v>11</v>
      </c>
      <c r="C1" s="37"/>
      <c r="D1" s="37"/>
      <c r="E1" s="37"/>
      <c r="F1" s="37"/>
      <c r="G1" s="37"/>
      <c r="H1" s="37"/>
      <c r="I1" s="37"/>
      <c r="J1" s="37"/>
      <c r="K1" s="37"/>
      <c r="L1" s="37"/>
      <c r="M1" s="37"/>
      <c r="N1" s="37"/>
      <c r="O1" s="37"/>
      <c r="P1" s="37"/>
      <c r="Q1" s="37"/>
      <c r="R1" s="37"/>
    </row>
    <row r="4" spans="2:18" ht="27" customHeight="1" x14ac:dyDescent="0.25">
      <c r="B4" s="38" t="s">
        <v>25</v>
      </c>
      <c r="C4" s="19"/>
      <c r="D4" s="19"/>
      <c r="E4" s="19"/>
      <c r="F4" s="19"/>
      <c r="G4" s="19"/>
      <c r="H4" s="19"/>
      <c r="I4" s="19"/>
      <c r="J4" s="19"/>
      <c r="K4" s="19"/>
      <c r="L4" s="19"/>
      <c r="M4" s="19"/>
      <c r="N4" s="19"/>
      <c r="O4" s="19"/>
      <c r="P4" s="19"/>
      <c r="Q4" s="19"/>
      <c r="R4" s="19"/>
    </row>
    <row r="5" spans="2:18" ht="58.5" customHeight="1" x14ac:dyDescent="0.25">
      <c r="B5" s="18" t="s">
        <v>31</v>
      </c>
      <c r="C5" s="18"/>
      <c r="D5" s="18"/>
      <c r="E5" s="18"/>
      <c r="F5" s="18"/>
      <c r="G5" s="18"/>
      <c r="H5" s="18"/>
      <c r="I5" s="18"/>
      <c r="J5" s="18"/>
      <c r="K5" s="18"/>
      <c r="L5" s="18"/>
      <c r="M5" s="18"/>
      <c r="N5" s="18"/>
      <c r="O5" s="18"/>
      <c r="P5" s="18"/>
      <c r="Q5" s="18"/>
      <c r="R5" s="18"/>
    </row>
    <row r="6" spans="2:18" ht="29.25" customHeight="1" x14ac:dyDescent="0.25">
      <c r="B6" s="38" t="s">
        <v>21</v>
      </c>
      <c r="C6" s="19"/>
      <c r="D6" s="19"/>
      <c r="E6" s="19"/>
      <c r="F6" s="19"/>
      <c r="G6" s="19"/>
      <c r="H6" s="19"/>
      <c r="I6" s="19"/>
      <c r="J6" s="19"/>
      <c r="K6" s="19"/>
      <c r="L6" s="19"/>
      <c r="M6" s="19"/>
      <c r="N6" s="19"/>
      <c r="O6" s="19"/>
      <c r="P6" s="19"/>
      <c r="Q6" s="19"/>
      <c r="R6" s="19"/>
    </row>
    <row r="7" spans="2:18" ht="58.5" customHeight="1" x14ac:dyDescent="0.25">
      <c r="B7" s="18" t="s">
        <v>33</v>
      </c>
      <c r="C7" s="18"/>
      <c r="D7" s="18"/>
      <c r="E7" s="18"/>
      <c r="F7" s="18"/>
      <c r="G7" s="18"/>
      <c r="H7" s="18"/>
      <c r="I7" s="18"/>
      <c r="J7" s="18"/>
      <c r="K7" s="18"/>
      <c r="L7" s="18"/>
      <c r="M7" s="18"/>
      <c r="N7" s="18"/>
      <c r="O7" s="18"/>
      <c r="P7" s="18"/>
      <c r="Q7" s="18"/>
      <c r="R7" s="18"/>
    </row>
    <row r="8" spans="2:18" x14ac:dyDescent="0.25">
      <c r="B8" s="1"/>
      <c r="C8" s="1"/>
      <c r="D8" s="1"/>
      <c r="E8" s="1"/>
      <c r="F8" s="1"/>
      <c r="G8" s="1"/>
      <c r="H8" s="1"/>
      <c r="I8" s="1"/>
      <c r="J8" s="1"/>
      <c r="K8" s="1"/>
      <c r="L8" s="1"/>
      <c r="M8" s="1"/>
      <c r="N8" s="8"/>
      <c r="O8" s="1"/>
      <c r="P8" s="1"/>
      <c r="Q8" s="1"/>
      <c r="R8" s="1"/>
    </row>
    <row r="9" spans="2:18" ht="26.25" customHeight="1" x14ac:dyDescent="0.25">
      <c r="B9" s="19" t="s">
        <v>0</v>
      </c>
      <c r="C9" s="19"/>
      <c r="D9" s="19"/>
      <c r="E9" s="19"/>
      <c r="F9" s="19"/>
      <c r="G9" s="19"/>
      <c r="H9" s="19"/>
      <c r="I9" s="19"/>
      <c r="J9" s="19"/>
      <c r="K9" s="19"/>
      <c r="L9" s="19"/>
      <c r="M9" s="19"/>
      <c r="N9" s="19"/>
      <c r="O9" s="19"/>
      <c r="P9" s="19"/>
      <c r="Q9" s="19"/>
      <c r="R9" s="19"/>
    </row>
    <row r="10" spans="2:18" ht="24.75" customHeight="1" x14ac:dyDescent="0.25">
      <c r="B10" s="19" t="s">
        <v>7</v>
      </c>
      <c r="C10" s="19"/>
      <c r="D10" s="19"/>
      <c r="E10" s="19"/>
      <c r="F10" s="19"/>
      <c r="G10" s="19"/>
      <c r="H10" s="19"/>
      <c r="I10" s="19"/>
      <c r="J10" s="19"/>
      <c r="K10" s="19"/>
      <c r="L10" s="19"/>
      <c r="M10" s="19"/>
      <c r="N10" s="19"/>
      <c r="O10" s="19"/>
      <c r="P10" s="19"/>
      <c r="Q10" s="19"/>
      <c r="R10" s="19"/>
    </row>
    <row r="12" spans="2:18" ht="16.5" thickBot="1" x14ac:dyDescent="0.3"/>
    <row r="13" spans="2:18" ht="16.5" thickBot="1" x14ac:dyDescent="0.3">
      <c r="B13" s="20" t="s">
        <v>8</v>
      </c>
      <c r="C13" s="28" t="s">
        <v>12</v>
      </c>
      <c r="D13" s="20" t="s">
        <v>1</v>
      </c>
      <c r="E13" s="28" t="s">
        <v>13</v>
      </c>
      <c r="F13" s="20" t="s">
        <v>2</v>
      </c>
      <c r="G13" s="28" t="s">
        <v>14</v>
      </c>
      <c r="H13" s="23" t="s">
        <v>3</v>
      </c>
      <c r="I13" s="24"/>
      <c r="J13" s="24"/>
      <c r="K13" s="24"/>
      <c r="L13" s="24"/>
      <c r="M13" s="24"/>
      <c r="N13" s="24"/>
      <c r="O13" s="25"/>
      <c r="P13" s="20" t="s">
        <v>18</v>
      </c>
      <c r="Q13" s="20" t="s">
        <v>19</v>
      </c>
    </row>
    <row r="14" spans="2:18" ht="28.5" customHeight="1" thickBot="1" x14ac:dyDescent="0.3">
      <c r="B14" s="21"/>
      <c r="C14" s="26"/>
      <c r="D14" s="21"/>
      <c r="E14" s="26"/>
      <c r="F14" s="21"/>
      <c r="G14" s="26"/>
      <c r="H14" s="23" t="s">
        <v>15</v>
      </c>
      <c r="I14" s="24"/>
      <c r="J14" s="25"/>
      <c r="K14" s="20" t="s">
        <v>4</v>
      </c>
      <c r="L14" s="20" t="s">
        <v>9</v>
      </c>
      <c r="M14" s="26" t="s">
        <v>16</v>
      </c>
      <c r="N14" s="29" t="s">
        <v>17</v>
      </c>
      <c r="O14" s="30"/>
      <c r="P14" s="21"/>
      <c r="Q14" s="21"/>
    </row>
    <row r="15" spans="2:18" ht="61.5" customHeight="1" thickBot="1" x14ac:dyDescent="0.3">
      <c r="B15" s="21"/>
      <c r="C15" s="26"/>
      <c r="D15" s="21"/>
      <c r="E15" s="26"/>
      <c r="F15" s="21"/>
      <c r="G15" s="26"/>
      <c r="H15" s="10" t="s">
        <v>29</v>
      </c>
      <c r="I15" s="11" t="s">
        <v>30</v>
      </c>
      <c r="J15" s="11" t="s">
        <v>23</v>
      </c>
      <c r="K15" s="21"/>
      <c r="L15" s="21"/>
      <c r="M15" s="26"/>
      <c r="N15" s="31"/>
      <c r="O15" s="32"/>
      <c r="P15" s="21"/>
      <c r="Q15" s="21"/>
    </row>
    <row r="16" spans="2:18" ht="57" customHeight="1" thickBot="1" x14ac:dyDescent="0.3">
      <c r="B16" s="22"/>
      <c r="C16" s="27"/>
      <c r="D16" s="22"/>
      <c r="E16" s="27"/>
      <c r="F16" s="22"/>
      <c r="G16" s="27"/>
      <c r="H16" s="7" t="s">
        <v>5</v>
      </c>
      <c r="I16" s="3" t="s">
        <v>5</v>
      </c>
      <c r="J16" s="3" t="s">
        <v>5</v>
      </c>
      <c r="K16" s="22"/>
      <c r="L16" s="22"/>
      <c r="M16" s="27"/>
      <c r="N16" s="33"/>
      <c r="O16" s="34"/>
      <c r="P16" s="22"/>
      <c r="Q16" s="22"/>
    </row>
    <row r="17" spans="1:18" ht="16.5" thickBot="1" x14ac:dyDescent="0.3">
      <c r="B17" s="2">
        <v>1</v>
      </c>
      <c r="C17" s="3">
        <v>2</v>
      </c>
      <c r="D17" s="3">
        <v>3</v>
      </c>
      <c r="E17" s="3">
        <v>4</v>
      </c>
      <c r="F17" s="3">
        <v>5</v>
      </c>
      <c r="G17" s="3">
        <v>6</v>
      </c>
      <c r="H17" s="3">
        <v>7</v>
      </c>
      <c r="I17" s="3">
        <v>8</v>
      </c>
      <c r="J17" s="3">
        <v>9</v>
      </c>
      <c r="K17" s="3">
        <v>10</v>
      </c>
      <c r="L17" s="3">
        <v>11</v>
      </c>
      <c r="M17" s="3">
        <v>12</v>
      </c>
      <c r="N17" s="23">
        <v>13</v>
      </c>
      <c r="O17" s="25"/>
      <c r="P17" s="3">
        <v>14</v>
      </c>
      <c r="Q17" s="3">
        <v>15</v>
      </c>
    </row>
    <row r="18" spans="1:18" ht="113.25" customHeight="1" thickBot="1" x14ac:dyDescent="0.3">
      <c r="B18" s="2">
        <v>1</v>
      </c>
      <c r="C18" s="15" t="s">
        <v>26</v>
      </c>
      <c r="D18" s="13" t="s">
        <v>27</v>
      </c>
      <c r="E18" s="5"/>
      <c r="F18" s="5" t="s">
        <v>10</v>
      </c>
      <c r="G18" s="5">
        <v>2</v>
      </c>
      <c r="H18" s="6">
        <v>20800</v>
      </c>
      <c r="I18" s="6">
        <v>18890</v>
      </c>
      <c r="J18" s="6">
        <v>15990</v>
      </c>
      <c r="K18" s="6">
        <f>(STDEV(H18:J18)/AVERAGE(H18:J18))*100</f>
        <v>13.05</v>
      </c>
      <c r="L18" s="12">
        <f>ROUNDDOWN(AVERAGE(H18:J18),2)</f>
        <v>18560</v>
      </c>
      <c r="M18" s="6"/>
      <c r="N18" s="6">
        <f>G18*J18</f>
        <v>31980</v>
      </c>
      <c r="O18" s="9" t="s">
        <v>22</v>
      </c>
      <c r="P18" s="5"/>
      <c r="Q18" s="5"/>
      <c r="R18" s="14"/>
    </row>
    <row r="19" spans="1:18" ht="16.5" customHeight="1" thickBot="1" x14ac:dyDescent="0.3">
      <c r="B19" s="39" t="s">
        <v>6</v>
      </c>
      <c r="C19" s="40"/>
      <c r="D19" s="40"/>
      <c r="E19" s="40"/>
      <c r="F19" s="40"/>
      <c r="G19" s="40"/>
      <c r="H19" s="40"/>
      <c r="I19" s="40"/>
      <c r="J19" s="40"/>
      <c r="K19" s="40"/>
      <c r="L19" s="40"/>
      <c r="M19" s="40"/>
      <c r="N19" s="41">
        <f>SUM(N18:N18)</f>
        <v>31980</v>
      </c>
      <c r="O19" s="42"/>
      <c r="P19" s="3"/>
      <c r="Q19" s="3"/>
    </row>
    <row r="21" spans="1:18" ht="31.5" customHeight="1" x14ac:dyDescent="0.25">
      <c r="B21" s="35" t="s">
        <v>20</v>
      </c>
      <c r="C21" s="36"/>
      <c r="D21" s="36"/>
      <c r="E21" s="36"/>
      <c r="F21" s="36"/>
      <c r="G21" s="36"/>
      <c r="H21" s="36"/>
      <c r="I21" s="36"/>
      <c r="J21" s="36"/>
      <c r="K21" s="36"/>
      <c r="L21" s="36"/>
      <c r="M21" s="36"/>
      <c r="N21" s="36"/>
      <c r="O21" s="36"/>
      <c r="P21" s="36"/>
    </row>
    <row r="23" spans="1:18" x14ac:dyDescent="0.25">
      <c r="A23" s="17" t="s">
        <v>24</v>
      </c>
      <c r="B23" s="17"/>
    </row>
    <row r="24" spans="1:18" x14ac:dyDescent="0.25">
      <c r="B24" s="16" t="s">
        <v>28</v>
      </c>
    </row>
    <row r="25" spans="1:18" x14ac:dyDescent="0.25">
      <c r="B25" s="16"/>
    </row>
    <row r="26" spans="1:18" ht="69.75" customHeight="1" x14ac:dyDescent="0.25">
      <c r="B26" s="18" t="s">
        <v>32</v>
      </c>
      <c r="C26" s="18"/>
      <c r="D26" s="18"/>
      <c r="E26" s="18"/>
      <c r="F26" s="18"/>
      <c r="G26" s="18"/>
      <c r="H26" s="18"/>
      <c r="I26" s="18"/>
      <c r="J26" s="18"/>
      <c r="K26" s="18"/>
      <c r="L26" s="18"/>
      <c r="M26" s="18"/>
    </row>
  </sheetData>
  <mergeCells count="27">
    <mergeCell ref="F13:F16"/>
    <mergeCell ref="G13:G16"/>
    <mergeCell ref="H13:O13"/>
    <mergeCell ref="B19:M19"/>
    <mergeCell ref="N19:O19"/>
    <mergeCell ref="N17:O17"/>
    <mergeCell ref="B1:R1"/>
    <mergeCell ref="B4:R4"/>
    <mergeCell ref="B5:R5"/>
    <mergeCell ref="B6:R6"/>
    <mergeCell ref="B7:R7"/>
    <mergeCell ref="A23:B23"/>
    <mergeCell ref="B26:M26"/>
    <mergeCell ref="B9:R9"/>
    <mergeCell ref="B10:R10"/>
    <mergeCell ref="P13:P16"/>
    <mergeCell ref="H14:J14"/>
    <mergeCell ref="K14:K16"/>
    <mergeCell ref="M14:M16"/>
    <mergeCell ref="B13:B16"/>
    <mergeCell ref="L14:L16"/>
    <mergeCell ref="C13:C16"/>
    <mergeCell ref="Q13:Q16"/>
    <mergeCell ref="N14:O16"/>
    <mergeCell ref="B21:P21"/>
    <mergeCell ref="D13:D16"/>
    <mergeCell ref="E13:E16"/>
  </mergeCells>
  <hyperlinks>
    <hyperlink ref="B24" r:id="rId1"/>
  </hyperlinks>
  <pageMargins left="0.7" right="0.7" top="0.75" bottom="0.75" header="0.3" footer="0.3"/>
  <pageSetup paperSize="9" scale="4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9</vt:i4>
      </vt:variant>
    </vt:vector>
  </HeadingPairs>
  <TitlesOfParts>
    <vt:vector size="10" baseType="lpstr">
      <vt:lpstr>Лист1</vt:lpstr>
      <vt:lpstr>Лист1!_ftnref1</vt:lpstr>
      <vt:lpstr>Лист1!_ftnref2</vt:lpstr>
      <vt:lpstr>Лист1!_ftnref3</vt:lpstr>
      <vt:lpstr>Лист1!_ftnref4</vt:lpstr>
      <vt:lpstr>Лист1!_ftnref5</vt:lpstr>
      <vt:lpstr>Лист1!_ftnref6</vt:lpstr>
      <vt:lpstr>Лист1!_ftnref7</vt:lpstr>
      <vt:lpstr>Лист1!_ftnref8</vt:lpstr>
      <vt:lpstr>Лист1!_ftnref9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Миклухо-Маклай</dc:creator>
  <cp:lastModifiedBy>Пользователь Windows</cp:lastModifiedBy>
  <cp:lastPrinted>2025-07-31T09:47:41Z</cp:lastPrinted>
  <dcterms:created xsi:type="dcterms:W3CDTF">2025-05-16T11:17:36Z</dcterms:created>
  <dcterms:modified xsi:type="dcterms:W3CDTF">2026-06-04T09:28:02Z</dcterms:modified>
</cp:coreProperties>
</file>