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Правовое управление\2026 год\Документации\Ед. поставщик ЕАТ\ДОЭБ\Закупка  контейнеров для перемещения фондовых предметов ФГБУ РГБ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Print_Area" localSheetId="0">Лист1!$A$1:$M$16</definedName>
  </definedNames>
  <calcPr calcId="162913"/>
</workbook>
</file>

<file path=xl/calcChain.xml><?xml version="1.0" encoding="utf-8"?>
<calcChain xmlns="http://schemas.openxmlformats.org/spreadsheetml/2006/main">
  <c r="L13" i="1" l="1"/>
  <c r="M13" i="1" s="1"/>
  <c r="J13" i="1"/>
  <c r="K13" i="1" s="1"/>
  <c r="L12" i="1"/>
  <c r="M12" i="1" s="1"/>
  <c r="M14" i="1" s="1"/>
  <c r="J12" i="1"/>
  <c r="K12" i="1" s="1"/>
</calcChain>
</file>

<file path=xl/sharedStrings.xml><?xml version="1.0" encoding="utf-8"?>
<sst xmlns="http://schemas.openxmlformats.org/spreadsheetml/2006/main" count="35" uniqueCount="32">
  <si>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           </t>
  </si>
  <si>
    <t>Характеристики объекта закупки</t>
  </si>
  <si>
    <t xml:space="preserve"> согласно приложению № 1 к извещению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</si>
  <si>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</si>
  <si>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</si>
  <si>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</si>
  <si>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</si>
  <si>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</si>
  <si>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</si>
  <si>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>Закупка  контейнеров для перемещения фондовых предметов ФГБУ "РГБ"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</si>
  <si>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</si>
  <si>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</si>
  <si>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</si>
  <si>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</si>
  <si>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</si>
  <si>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</si>
  <si>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</si>
  <si>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 xml:space="preserve">Поставщик 2 </t>
  </si>
  <si>
    <t xml:space="preserve">Поставщик 3 </t>
  </si>
  <si>
    <t>Среднеквадр. отклонение</t>
  </si>
  <si>
    <t>Коэффициент вариации (%)</t>
  </si>
  <si>
    <t>Средняя цена (руб.)</t>
  </si>
  <si>
    <t>НМЦК (руб)</t>
  </si>
  <si>
    <t>Цена (руб.)</t>
  </si>
  <si>
    <t xml:space="preserve"> 
Контейнер с крышкой Rox Box 36 л, прозрачный M-036-00.07</t>
  </si>
  <si>
    <t>22.22.13.190         Коробки, ящики, корзины и аналогичные пластмассовые изделия прочие</t>
  </si>
  <si>
    <t>штука</t>
  </si>
  <si>
    <t>Контейнер  на роликах с крышкой Rox Box 50 л, прозрачный M-050-00.07</t>
  </si>
  <si>
    <t>22.22.13.190               Коробки, ящики, корзины и аналогичные пластмассовые изделия прочие</t>
  </si>
  <si>
    <t>Итого:</t>
  </si>
  <si>
    <t>На основании проведенного анализа рынка и расчетов, НМЦК составляет: 56 874 рубля 10 копеек</t>
  </si>
  <si>
    <t>Дата подготовки обоснования НМЦК: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</si>
</sst>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0000"/>
    <numFmt numFmtId="166" formatCode="#,##0.00\ _₽"/>
    <numFmt numFmtId="167" formatCode="0.000"/>
  </numFmts>
  <fonts count="20" x14ac:knownFonts="1">
    <font>
      <sz val="11"/>
      <color theme="1"/>
      <name val="Calibri"/>
      <scheme val="minor"/>
    </font>
    <font>
      <sz val="11"/>
      <color indexed="64"/>
      <name val="Calibri"/>
    </font>
    <font>
      <sz val="8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10"/>
      <color theme="1"/>
      <name val="Calibri"/>
      <scheme val="minor"/>
    </font>
    <font>
      <b/>
      <sz val="14"/>
      <name val="Times New Roman"/>
    </font>
    <font>
      <sz val="10"/>
      <name val="Times New Roman"/>
    </font>
    <font>
      <sz val="12"/>
      <color theme="1"/>
      <name val="Times New Roman"/>
    </font>
    <font>
      <sz val="11"/>
      <name val="Times New Roman"/>
    </font>
    <font>
      <b/>
      <i/>
      <sz val="12"/>
      <color theme="1"/>
      <name val="Times New Roman"/>
    </font>
    <font>
      <b/>
      <i/>
      <sz val="12"/>
      <name val="Times New Roman"/>
    </font>
    <font>
      <sz val="9"/>
      <name val="Calibri"/>
      <scheme val="minor"/>
    </font>
    <font>
      <sz val="11"/>
      <name val="Calibri"/>
      <scheme val="minor"/>
    </font>
    <font>
      <sz val="9"/>
      <color theme="1"/>
      <name val="Calibri"/>
      <scheme val="minor"/>
    </font>
    <font>
      <sz val="9"/>
      <color indexed="2"/>
      <name val="Calibri"/>
      <scheme val="minor"/>
    </font>
    <font>
      <sz val="10"/>
      <color theme="1"/>
      <name val="Times New Roman"/>
    </font>
    <font>
      <sz val="10"/>
      <color indexed="64"/>
      <name val="Times New Roman"/>
    </font>
    <font>
      <sz val="11"/>
      <color indexed="64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Protection="0"/>
  </cellStyleXfs>
  <cellXfs count="51"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64" fontId="10" fillId="0" borderId="0" xfId="2" applyNumberFormat="1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2" fontId="13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16" fillId="0" borderId="0" xfId="0" applyNumberFormat="1" applyFont="1" applyAlignment="1">
      <alignment horizontal="center" vertical="center" wrapText="1"/>
    </xf>
    <xf numFmtId="164" fontId="17" fillId="0" borderId="0" xfId="2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8</xdr:row>
      <xdr:rowOff>19050</xdr:rowOff>
    </xdr:from>
    <xdr:to>
      <xdr:col>4</xdr:col>
      <xdr:colOff>66675</xdr:colOff>
      <xdr:row>8</xdr:row>
      <xdr:rowOff>504825</xdr:rowOff>
    </xdr:to>
    <xdr:pic>
      <xdr:nvPicPr>
        <xdr:cNvPr id="3540" name="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581275" y="5172075"/>
          <a:ext cx="11239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10</xdr:row>
      <xdr:rowOff>95250</xdr:rowOff>
    </xdr:from>
    <xdr:to>
      <xdr:col>13</xdr:col>
      <xdr:colOff>85725</xdr:colOff>
      <xdr:row>10</xdr:row>
      <xdr:rowOff>590549</xdr:rowOff>
    </xdr:to>
    <xdr:pic>
      <xdr:nvPicPr>
        <xdr:cNvPr id="3541" name="Изображение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34875" y="6581774"/>
          <a:ext cx="1257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171450</xdr:colOff>
      <xdr:row>10</xdr:row>
      <xdr:rowOff>209550</xdr:rowOff>
    </xdr:from>
    <xdr:to>
      <xdr:col>10</xdr:col>
      <xdr:colOff>933450</xdr:colOff>
      <xdr:row>10</xdr:row>
      <xdr:rowOff>600075</xdr:rowOff>
    </xdr:to>
    <xdr:pic>
      <xdr:nvPicPr>
        <xdr:cNvPr id="3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1275" y="6696075"/>
          <a:ext cx="762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152400</xdr:colOff>
      <xdr:row>10</xdr:row>
      <xdr:rowOff>180975</xdr:rowOff>
    </xdr:from>
    <xdr:to>
      <xdr:col>9</xdr:col>
      <xdr:colOff>1019175</xdr:colOff>
      <xdr:row>10</xdr:row>
      <xdr:rowOff>628649</xdr:rowOff>
    </xdr:to>
    <xdr:pic>
      <xdr:nvPicPr>
        <xdr:cNvPr id="3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963025" y="6667500"/>
          <a:ext cx="866775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4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257175</xdr:colOff>
      <xdr:row>13</xdr:row>
      <xdr:rowOff>0</xdr:rowOff>
    </xdr:from>
    <xdr:to>
      <xdr:col>1</xdr:col>
      <xdr:colOff>561975</xdr:colOff>
      <xdr:row>14</xdr:row>
      <xdr:rowOff>114300</xdr:rowOff>
    </xdr:to>
    <xdr:sp macro="" textlink="">
      <xdr:nvSpPr>
        <xdr:cNvPr id="355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7810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5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5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6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23</xdr:row>
      <xdr:rowOff>57150</xdr:rowOff>
    </xdr:to>
    <xdr:sp macro="" textlink="">
      <xdr:nvSpPr>
        <xdr:cNvPr id="356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356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</xdr:col>
      <xdr:colOff>152400</xdr:colOff>
      <xdr:row>13</xdr:row>
      <xdr:rowOff>0</xdr:rowOff>
    </xdr:from>
    <xdr:to>
      <xdr:col>3</xdr:col>
      <xdr:colOff>219075</xdr:colOff>
      <xdr:row>14</xdr:row>
      <xdr:rowOff>114300</xdr:rowOff>
    </xdr:to>
    <xdr:sp macro="" textlink="">
      <xdr:nvSpPr>
        <xdr:cNvPr id="356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257425" y="9210675"/>
          <a:ext cx="304800" cy="295274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8"/>
  <sheetViews>
    <sheetView tabSelected="1" workbookViewId="0">
      <selection activeCell="A8" sqref="A8:M8"/>
    </sheetView>
  </sheetViews>
  <sheetFormatPr defaultRowHeight="15" x14ac:dyDescent="0.25"/>
  <cols>
    <col min="1" max="1" width="7.85546875" style="1" customWidth="1"/>
    <col min="2" max="2" width="23.7109375" style="1" customWidth="1"/>
    <col min="3" max="3" width="3.5703125" style="1" customWidth="1"/>
    <col min="4" max="4" width="19.42578125" style="1" customWidth="1"/>
    <col min="5" max="5" width="15.140625" style="1" customWidth="1"/>
    <col min="6" max="6" width="6.85546875" style="1" customWidth="1"/>
    <col min="7" max="7" width="20.7109375" style="1" customWidth="1"/>
    <col min="8" max="9" width="17.42578125" style="2" customWidth="1"/>
    <col min="10" max="10" width="18.28515625" style="3" customWidth="1"/>
    <col min="11" max="11" width="15.28515625" style="3" customWidth="1"/>
    <col min="12" max="12" width="16.7109375" style="2" customWidth="1"/>
    <col min="13" max="13" width="20.140625" style="2" customWidth="1"/>
    <col min="14" max="14" width="26.42578125" style="2" customWidth="1"/>
    <col min="15" max="15" width="18.42578125" style="1" customWidth="1"/>
    <col min="16" max="255" width="9.140625" style="1"/>
  </cols>
  <sheetData>
    <row r="1" spans="1:28" ht="18.75" x14ac:dyDescent="0.25">
      <c r="G1" s="4"/>
      <c r="H1" s="4"/>
      <c r="I1" s="4"/>
      <c r="J1" s="4"/>
      <c r="K1" s="4"/>
      <c r="L1" s="4"/>
      <c r="M1" s="5"/>
      <c r="N1" s="1"/>
    </row>
    <row r="3" spans="1:28" ht="47.2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"/>
    </row>
    <row r="4" spans="1:28" ht="27" customHeight="1" x14ac:dyDescent="0.25">
      <c r="A4" s="36" t="s">
        <v>1</v>
      </c>
      <c r="B4" s="37"/>
      <c r="C4" s="38" t="s">
        <v>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1"/>
    </row>
    <row r="5" spans="1:28" ht="45" customHeight="1" x14ac:dyDescent="0.25">
      <c r="A5" s="39" t="s">
        <v>3</v>
      </c>
      <c r="B5" s="39"/>
      <c r="C5" s="38" t="s">
        <v>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1"/>
    </row>
    <row r="6" spans="1:28" ht="69" customHeight="1" x14ac:dyDescent="0.25">
      <c r="A6" s="39" t="s">
        <v>5</v>
      </c>
      <c r="B6" s="39"/>
      <c r="C6" s="38" t="s">
        <v>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1"/>
    </row>
    <row r="7" spans="1:28" ht="87" customHeight="1" x14ac:dyDescent="0.25">
      <c r="A7" s="36" t="s">
        <v>7</v>
      </c>
      <c r="B7" s="37"/>
      <c r="C7" s="40" t="s">
        <v>8</v>
      </c>
      <c r="D7" s="41"/>
      <c r="E7" s="41"/>
      <c r="F7" s="41"/>
      <c r="G7" s="41"/>
      <c r="H7" s="41"/>
      <c r="I7" s="41"/>
      <c r="J7" s="41"/>
      <c r="K7" s="41"/>
      <c r="L7" s="41"/>
      <c r="M7" s="42"/>
      <c r="N7" s="1"/>
    </row>
    <row r="8" spans="1:28" ht="58.5" customHeight="1" x14ac:dyDescent="0.25">
      <c r="A8" s="43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"/>
    </row>
    <row r="9" spans="1:28" ht="72" customHeight="1" x14ac:dyDescent="0.25">
      <c r="A9" s="44" t="s">
        <v>10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1"/>
    </row>
    <row r="10" spans="1:28" ht="33" customHeight="1" x14ac:dyDescent="0.25">
      <c r="A10" s="45" t="s">
        <v>11</v>
      </c>
      <c r="B10" s="45" t="s">
        <v>12</v>
      </c>
      <c r="C10" s="45"/>
      <c r="D10" s="46" t="s">
        <v>13</v>
      </c>
      <c r="E10" s="45" t="s">
        <v>14</v>
      </c>
      <c r="F10" s="46" t="s">
        <v>15</v>
      </c>
      <c r="G10" s="7" t="s">
        <v>16</v>
      </c>
      <c r="H10" s="7" t="s">
        <v>17</v>
      </c>
      <c r="I10" s="7" t="s">
        <v>18</v>
      </c>
      <c r="J10" s="8" t="s">
        <v>19</v>
      </c>
      <c r="K10" s="8" t="s">
        <v>20</v>
      </c>
      <c r="L10" s="9" t="s">
        <v>21</v>
      </c>
      <c r="M10" s="10" t="s">
        <v>22</v>
      </c>
      <c r="N10" s="1"/>
    </row>
    <row r="11" spans="1:28" ht="53.25" customHeight="1" x14ac:dyDescent="0.25">
      <c r="A11" s="45"/>
      <c r="B11" s="45"/>
      <c r="C11" s="45"/>
      <c r="D11" s="46"/>
      <c r="E11" s="45"/>
      <c r="F11" s="46"/>
      <c r="G11" s="9" t="s">
        <v>23</v>
      </c>
      <c r="H11" s="9" t="s">
        <v>23</v>
      </c>
      <c r="I11" s="9" t="s">
        <v>23</v>
      </c>
      <c r="J11" s="8"/>
      <c r="K11" s="8"/>
      <c r="L11" s="9"/>
      <c r="M11" s="10"/>
      <c r="N11" s="1"/>
      <c r="O11" s="11"/>
    </row>
    <row r="12" spans="1:28" ht="62.25" customHeight="1" x14ac:dyDescent="0.25">
      <c r="A12" s="12">
        <v>1</v>
      </c>
      <c r="B12" s="47" t="s">
        <v>24</v>
      </c>
      <c r="C12" s="48"/>
      <c r="D12" s="7" t="s">
        <v>25</v>
      </c>
      <c r="E12" s="6" t="s">
        <v>26</v>
      </c>
      <c r="F12" s="13">
        <v>30</v>
      </c>
      <c r="G12" s="14">
        <v>1386</v>
      </c>
      <c r="H12" s="14">
        <v>1449</v>
      </c>
      <c r="I12" s="14">
        <v>1590</v>
      </c>
      <c r="J12" s="15">
        <f t="shared" ref="J12:J13" si="0">STDEVA(G12:I12)</f>
        <v>104.45573225055675</v>
      </c>
      <c r="K12" s="15">
        <f t="shared" ref="K12:K13" si="1">J12/AVERAGE(G12:I12)*100</f>
        <v>7.0817445593597803</v>
      </c>
      <c r="L12" s="16">
        <f t="shared" ref="L12:L13" si="2">ROUND(AVERAGE(G12:I12),2)</f>
        <v>1475</v>
      </c>
      <c r="M12" s="16">
        <f t="shared" ref="M12:M13" si="3">F12*L12</f>
        <v>44250</v>
      </c>
      <c r="N12" s="1"/>
      <c r="O12" s="17"/>
    </row>
    <row r="13" spans="1:28" ht="76.5" x14ac:dyDescent="0.25">
      <c r="A13" s="12">
        <v>2</v>
      </c>
      <c r="B13" s="47" t="s">
        <v>27</v>
      </c>
      <c r="C13" s="48"/>
      <c r="D13" s="7" t="s">
        <v>28</v>
      </c>
      <c r="E13" s="6" t="s">
        <v>26</v>
      </c>
      <c r="F13" s="13">
        <v>10</v>
      </c>
      <c r="G13" s="14">
        <v>1350</v>
      </c>
      <c r="H13" s="14">
        <v>1203</v>
      </c>
      <c r="I13" s="14">
        <v>1234.24</v>
      </c>
      <c r="J13" s="15">
        <f t="shared" si="0"/>
        <v>77.44386698334047</v>
      </c>
      <c r="K13" s="15">
        <f t="shared" si="1"/>
        <v>6.1345888021361583</v>
      </c>
      <c r="L13" s="16">
        <f t="shared" si="2"/>
        <v>1262.4100000000001</v>
      </c>
      <c r="M13" s="16">
        <f t="shared" si="3"/>
        <v>12624.1</v>
      </c>
      <c r="N13" s="1"/>
      <c r="O13" s="17"/>
    </row>
    <row r="14" spans="1:28" s="18" customFormat="1" ht="14.2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9" t="s">
        <v>29</v>
      </c>
      <c r="M14" s="20">
        <f>SUM(M12:M13)</f>
        <v>56874.1</v>
      </c>
    </row>
    <row r="15" spans="1:28" s="18" customFormat="1" ht="21.75" customHeight="1" x14ac:dyDescent="0.25">
      <c r="A15" s="49" t="s">
        <v>30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O15" s="21"/>
    </row>
    <row r="16" spans="1:28" s="18" customFormat="1" ht="15" customHeight="1" x14ac:dyDescent="0.25">
      <c r="A16" s="50" t="s">
        <v>31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14" ht="14.45" customHeight="1" x14ac:dyDescent="0.25">
      <c r="A17" s="23"/>
      <c r="B17" s="23"/>
      <c r="C17" s="24"/>
      <c r="D17" s="24"/>
      <c r="E17" s="24"/>
      <c r="F17" s="24"/>
      <c r="G17" s="25"/>
      <c r="H17" s="25"/>
      <c r="I17" s="26"/>
      <c r="J17" s="26"/>
      <c r="K17" s="25"/>
      <c r="L17" s="25"/>
      <c r="M17" s="25"/>
      <c r="N17" s="1"/>
    </row>
    <row r="18" spans="1:14" ht="14.45" customHeight="1" x14ac:dyDescent="0.25">
      <c r="A18" s="27"/>
      <c r="B18" s="27"/>
      <c r="G18" s="2"/>
      <c r="I18" s="28"/>
      <c r="J18" s="28"/>
      <c r="K18" s="2"/>
      <c r="N18" s="1"/>
    </row>
    <row r="19" spans="1:14" ht="14.45" customHeight="1" x14ac:dyDescent="0.25">
      <c r="A19" s="27"/>
      <c r="B19" s="29"/>
      <c r="F19" s="30"/>
      <c r="G19" s="31"/>
      <c r="H19" s="31"/>
      <c r="I19" s="31"/>
      <c r="J19" s="32"/>
      <c r="K19" s="32"/>
      <c r="L19" s="33"/>
      <c r="M19" s="33"/>
      <c r="N19" s="1"/>
    </row>
    <row r="20" spans="1:14" ht="14.45" customHeight="1" x14ac:dyDescent="0.25">
      <c r="A20" s="27"/>
      <c r="B20" s="27"/>
      <c r="G20" s="2"/>
      <c r="I20" s="28"/>
      <c r="J20" s="28"/>
      <c r="K20" s="2"/>
      <c r="N20" s="1"/>
    </row>
    <row r="21" spans="1:14" ht="14.45" customHeight="1" x14ac:dyDescent="0.25">
      <c r="A21" s="27"/>
      <c r="B21" s="27"/>
      <c r="G21" s="2"/>
      <c r="I21" s="28"/>
      <c r="J21" s="28"/>
      <c r="K21" s="2"/>
      <c r="N21" s="1"/>
    </row>
    <row r="22" spans="1:14" ht="14.45" customHeight="1" x14ac:dyDescent="0.25">
      <c r="A22" s="27"/>
      <c r="B22" s="27"/>
      <c r="G22" s="34"/>
      <c r="I22" s="28"/>
      <c r="J22" s="28"/>
      <c r="K22" s="2"/>
      <c r="N22" s="1"/>
    </row>
    <row r="23" spans="1:14" ht="14.45" customHeight="1" x14ac:dyDescent="0.25">
      <c r="A23" s="27"/>
      <c r="B23" s="27"/>
      <c r="G23" s="2"/>
      <c r="I23" s="28"/>
      <c r="J23" s="28"/>
      <c r="K23" s="28"/>
    </row>
    <row r="24" spans="1:14" ht="14.45" customHeight="1" x14ac:dyDescent="0.25">
      <c r="A24" s="27"/>
      <c r="B24" s="27"/>
      <c r="G24" s="2"/>
      <c r="I24" s="28"/>
      <c r="J24" s="28"/>
      <c r="K24" s="28"/>
    </row>
    <row r="25" spans="1:14" ht="14.45" customHeight="1" x14ac:dyDescent="0.25">
      <c r="A25" s="27"/>
      <c r="B25" s="27"/>
      <c r="G25" s="2"/>
      <c r="I25" s="28"/>
      <c r="J25" s="28"/>
      <c r="K25" s="28"/>
    </row>
    <row r="26" spans="1:14" ht="14.45" customHeight="1" x14ac:dyDescent="0.25">
      <c r="A26" s="27"/>
      <c r="B26" s="27"/>
      <c r="G26" s="2"/>
      <c r="I26" s="28"/>
      <c r="J26" s="28"/>
      <c r="K26" s="28"/>
    </row>
    <row r="27" spans="1:14" ht="14.45" customHeight="1" x14ac:dyDescent="0.25">
      <c r="B27" s="27"/>
      <c r="C27" s="27"/>
      <c r="J27" s="28"/>
      <c r="K27" s="28"/>
    </row>
    <row r="28" spans="1:14" ht="14.45" customHeight="1" x14ac:dyDescent="0.25">
      <c r="B28" s="27"/>
      <c r="C28" s="27"/>
    </row>
  </sheetData>
  <mergeCells count="21">
    <mergeCell ref="B12:C12"/>
    <mergeCell ref="B13:C13"/>
    <mergeCell ref="A14:K14"/>
    <mergeCell ref="A15:M15"/>
    <mergeCell ref="A16:M16"/>
    <mergeCell ref="A9:M9"/>
    <mergeCell ref="A10:A11"/>
    <mergeCell ref="B10:C11"/>
    <mergeCell ref="D10:D11"/>
    <mergeCell ref="E10:E11"/>
    <mergeCell ref="F10:F11"/>
    <mergeCell ref="A6:B6"/>
    <mergeCell ref="C6:M6"/>
    <mergeCell ref="A7:B7"/>
    <mergeCell ref="C7:M7"/>
    <mergeCell ref="A8:M8"/>
    <mergeCell ref="A3:M3"/>
    <mergeCell ref="A4:B4"/>
    <mergeCell ref="C4:M4"/>
    <mergeCell ref="A5:B5"/>
    <mergeCell ref="C5:M5"/>
  </mergeCells>
  <pageMargins left="0.7" right="0.7" top="0.75" bottom="0.75" header="0.3" footer="0.3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Потягина Татьяна Владимировна</cp:lastModifiedBy>
  <cp:revision>1</cp:revision>
  <dcterms:created xsi:type="dcterms:W3CDTF">2020-11-24T08:13:39Z</dcterms:created>
  <dcterms:modified xsi:type="dcterms:W3CDTF">2026-05-27T08:34:32Z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