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570"/>
  </bookViews>
  <sheets>
    <sheet name="Лист1" sheetId="1" r:id="rId1"/>
    <sheet name="Лист2" sheetId="2" r:id="rId2"/>
    <sheet name="Лист3" sheetId="3" r:id="rId3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N6" i="1" l="1"/>
  <c r="N7" i="1" s="1"/>
  <c r="H6" i="1"/>
  <c r="I6" i="1" s="1"/>
  <c r="J6" i="1" s="1"/>
</calcChain>
</file>

<file path=xl/sharedStrings.xml><?xml version="1.0" encoding="utf-8"?>
<sst xmlns="http://schemas.openxmlformats.org/spreadsheetml/2006/main" count="24" uniqueCount="24">
  <si>
    <t>№</t>
  </si>
  <si>
    <t>Наименование</t>
  </si>
  <si>
    <t>Коммерческое предложение</t>
  </si>
  <si>
    <t xml:space="preserve">Средняя арифметическая цена за единицу &lt;ц&gt; </t>
  </si>
  <si>
    <t>Среднее квадратичное отклонение</t>
  </si>
  <si>
    <r>
      <t xml:space="preserve">Коэффициент вариации цен V (%) </t>
    </r>
    <r>
      <rPr>
        <i/>
        <sz val="8"/>
        <color indexed="8"/>
        <rFont val="Times New Roman"/>
        <family val="1"/>
        <charset val="204"/>
      </rPr>
      <t>(не должен превышать 33%)</t>
    </r>
  </si>
  <si>
    <r>
      <rPr>
        <sz val="8"/>
        <color indexed="8"/>
        <rFont val="Times New Roman"/>
        <family val="1"/>
        <charset val="204"/>
      </rPr>
  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</si>
  <si>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ИТОГО:</t>
  </si>
  <si>
    <t>Однородность совокупности значений выявленных цен, используемых в расчете НМЦК, ЦКЕП</t>
  </si>
  <si>
    <t>Н(М)ЦК, ЦКЕП, определяемая методом сопоставимых рыночных цен (анализа рынка)</t>
  </si>
  <si>
    <t>единица измер</t>
  </si>
  <si>
    <t xml:space="preserve">кол-во </t>
  </si>
  <si>
    <t>Цена  за единицу изм. (руб.)</t>
  </si>
  <si>
    <t xml:space="preserve">При определении начальной цены (максимальной) контракта (НМЦК) применяется Приказ Минэкономразвития России от 02.10 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Цена контракта выражена в рублях Российской Федерации.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- не установлен. </t>
  </si>
  <si>
    <t>Н(М)ЦК контракта с учетом округления цены  (руб.)</t>
  </si>
  <si>
    <t>ОБОСНОВАНИЕ  И РАСЧЕТ НАЧАЛЬНОЙ (МАКСИМАЛЬНОЙ) ЦЕНЫ КОНТРАКТА</t>
  </si>
  <si>
    <t>шт.</t>
  </si>
  <si>
    <t>1</t>
  </si>
  <si>
    <t xml:space="preserve">КП1                     от  14.05.2026№135/2026               </t>
  </si>
  <si>
    <t xml:space="preserve">КП2                   от    14.05.2026№136/2026                        </t>
  </si>
  <si>
    <t xml:space="preserve">КП3                  от 14.05.2026№143/2026 (https://zakupki.gov.ru/epz/contract/contractCard/common-info.html?reestrNumber=1450111312226000013)        </t>
  </si>
  <si>
    <t>конверт почтовый бумажный (немаркированный конверт С5)</t>
  </si>
  <si>
    <t>8904</t>
  </si>
  <si>
    <t xml:space="preserve"> Начальная (максимальная) цена контракта: 24 218,88 (Двадцать четыре тысячи двести восемнадцать рублей 88 копеек)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</si>
</sst>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0.00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2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2" fillId="0" borderId="2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164" fontId="5" fillId="0" borderId="0" xfId="0" applyNumberFormat="1" applyFont="1" applyAlignment="1">
      <alignment horizontal="left" wrapText="1"/>
    </xf>
    <xf numFmtId="0" fontId="0" fillId="2" borderId="7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19051</xdr:colOff>
      <xdr:row>4</xdr:row>
      <xdr:rowOff>542925</xdr:rowOff>
    </xdr:from>
    <xdr:to>
      <xdr:col>8</xdr:col>
      <xdr:colOff>733425</xdr:colOff>
      <xdr:row>4</xdr:row>
      <xdr:rowOff>962025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3951" y="1409700"/>
          <a:ext cx="714374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68729</xdr:colOff>
      <xdr:row>4</xdr:row>
      <xdr:rowOff>647701</xdr:rowOff>
    </xdr:from>
    <xdr:to>
      <xdr:col>9</xdr:col>
      <xdr:colOff>828675</xdr:colOff>
      <xdr:row>4</xdr:row>
      <xdr:rowOff>1000125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55154" y="1514476"/>
          <a:ext cx="759946" cy="352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238124</xdr:colOff>
      <xdr:row>4</xdr:row>
      <xdr:rowOff>1667746</xdr:rowOff>
    </xdr:from>
    <xdr:to>
      <xdr:col>10</xdr:col>
      <xdr:colOff>1257300</xdr:colOff>
      <xdr:row>4</xdr:row>
      <xdr:rowOff>2066925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086599" y="2534521"/>
          <a:ext cx="1019176" cy="399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238125</xdr:colOff>
      <xdr:row>4</xdr:row>
      <xdr:rowOff>1114425</xdr:rowOff>
    </xdr:from>
    <xdr:to>
      <xdr:col>10</xdr:col>
      <xdr:colOff>390525</xdr:colOff>
      <xdr:row>4</xdr:row>
      <xdr:rowOff>1343025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086600" y="19812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tabSelected="1" zoomScaleNormal="100" workbookViewId="0">
      <selection activeCell="B6" sqref="B6"/>
    </sheetView>
  </sheetViews>
  <sheetFormatPr defaultRowHeight="15" x14ac:dyDescent="0.25"/>
  <cols>
    <col min="1" max="1" width="5" customWidth="1"/>
    <col min="2" max="2" width="15.5703125" customWidth="1"/>
    <col min="3" max="3" width="6.42578125" customWidth="1"/>
    <col min="4" max="4" width="5.7109375" customWidth="1"/>
    <col min="8" max="8" width="10.42578125" customWidth="1"/>
    <col min="9" max="9" width="13.140625" customWidth="1"/>
    <col min="10" max="10" width="13.5703125" customWidth="1"/>
    <col min="11" max="11" width="18" customWidth="1"/>
    <col min="12" max="12" width="24.7109375" hidden="1" customWidth="1"/>
    <col min="14" max="14" width="14.42578125" customWidth="1"/>
  </cols>
  <sheetData>
    <row r="2" spans="1:15" x14ac:dyDescent="0.25">
      <c r="B2" s="15" t="s">
        <v>15</v>
      </c>
      <c r="C2" s="15"/>
      <c r="D2" s="15"/>
      <c r="E2" s="15"/>
      <c r="F2" s="15"/>
      <c r="G2" s="15"/>
      <c r="H2" s="15"/>
      <c r="I2" s="15"/>
      <c r="J2" s="15"/>
      <c r="K2" s="15"/>
    </row>
    <row r="3" spans="1:15" ht="15.75" thickBo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5" ht="29.25" customHeight="1" x14ac:dyDescent="0.25">
      <c r="A4" s="24" t="s">
        <v>0</v>
      </c>
      <c r="B4" s="24" t="s">
        <v>1</v>
      </c>
      <c r="C4" s="24" t="s">
        <v>10</v>
      </c>
      <c r="D4" s="24" t="s">
        <v>11</v>
      </c>
      <c r="E4" s="21" t="s">
        <v>2</v>
      </c>
      <c r="F4" s="22"/>
      <c r="G4" s="23"/>
      <c r="H4" s="21" t="s">
        <v>8</v>
      </c>
      <c r="I4" s="22"/>
      <c r="J4" s="23"/>
      <c r="K4" s="26" t="s">
        <v>9</v>
      </c>
      <c r="L4" s="26"/>
      <c r="M4" s="26"/>
      <c r="N4" s="27"/>
    </row>
    <row r="5" spans="1:15" ht="171.75" customHeight="1" x14ac:dyDescent="0.25">
      <c r="A5" s="25"/>
      <c r="B5" s="25"/>
      <c r="C5" s="25"/>
      <c r="D5" s="25"/>
      <c r="E5" s="7" t="s">
        <v>18</v>
      </c>
      <c r="F5" s="7" t="s">
        <v>19</v>
      </c>
      <c r="G5" s="7" t="s">
        <v>20</v>
      </c>
      <c r="H5" s="2" t="s">
        <v>3</v>
      </c>
      <c r="I5" s="2" t="s">
        <v>4</v>
      </c>
      <c r="J5" s="2" t="s">
        <v>5</v>
      </c>
      <c r="K5" s="2" t="s">
        <v>6</v>
      </c>
      <c r="L5" s="1"/>
      <c r="M5" s="4" t="s">
        <v>12</v>
      </c>
      <c r="N5" s="5" t="s">
        <v>14</v>
      </c>
    </row>
    <row r="6" spans="1:15" ht="53.25" customHeight="1" x14ac:dyDescent="0.25">
      <c r="A6" s="10" t="s">
        <v>17</v>
      </c>
      <c r="B6" s="11" t="s">
        <v>21</v>
      </c>
      <c r="C6" s="11" t="s">
        <v>16</v>
      </c>
      <c r="D6" s="11" t="s">
        <v>22</v>
      </c>
      <c r="E6" s="12">
        <v>2.85</v>
      </c>
      <c r="F6" s="13">
        <v>2.5499999999999998</v>
      </c>
      <c r="G6" s="13">
        <v>2.75</v>
      </c>
      <c r="H6" s="3">
        <f t="shared" ref="H6" si="0">(E6+F6+G6)/3</f>
        <v>2.7166666666666668</v>
      </c>
      <c r="I6" s="3">
        <f t="shared" ref="I6" si="1">SQRT(((SUM((POWER(E6-H6,2)),(POWER(F6-H6,2)),(POWER(G6-H6,2)))/(COLUMNS(E6:G6)-1))))</f>
        <v>0.1527525231651948</v>
      </c>
      <c r="J6" s="6">
        <f t="shared" ref="J6" si="2">I6/H6*100</f>
        <v>5.6227922637495018</v>
      </c>
      <c r="K6" s="3">
        <f>D6*M6</f>
        <v>24218.880000000001</v>
      </c>
      <c r="L6" s="14"/>
      <c r="M6" s="9">
        <v>2.72</v>
      </c>
      <c r="N6" s="9">
        <f>M6*D6</f>
        <v>24218.880000000001</v>
      </c>
    </row>
    <row r="7" spans="1:15" x14ac:dyDescent="0.25">
      <c r="A7" s="16" t="s">
        <v>7</v>
      </c>
      <c r="B7" s="17"/>
      <c r="C7" s="17"/>
      <c r="D7" s="17"/>
      <c r="E7" s="16"/>
      <c r="F7" s="17"/>
      <c r="G7" s="17"/>
      <c r="H7" s="17"/>
      <c r="I7" s="17"/>
      <c r="J7" s="17"/>
      <c r="K7" s="17"/>
      <c r="L7" s="17"/>
      <c r="M7" s="18"/>
      <c r="N7" s="9">
        <f>N6</f>
        <v>24218.880000000001</v>
      </c>
    </row>
    <row r="8" spans="1:15" ht="15" customHeight="1" x14ac:dyDescent="0.25">
      <c r="A8" s="28" t="s">
        <v>13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5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5" ht="47.25" customHeight="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8"/>
    </row>
    <row r="11" spans="1:15" x14ac:dyDescent="0.25">
      <c r="N11" s="8"/>
    </row>
    <row r="12" spans="1:15" ht="21.75" customHeight="1" x14ac:dyDescent="0.25">
      <c r="A12" s="19" t="s">
        <v>23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N12" s="8"/>
    </row>
  </sheetData>
  <mergeCells count="13">
    <mergeCell ref="B2:K2"/>
    <mergeCell ref="A7:D7"/>
    <mergeCell ref="E7:M7"/>
    <mergeCell ref="A12:K12"/>
    <mergeCell ref="E4:G4"/>
    <mergeCell ref="H4:J4"/>
    <mergeCell ref="A4:A5"/>
    <mergeCell ref="B4:B5"/>
    <mergeCell ref="D4:D5"/>
    <mergeCell ref="K4:N4"/>
    <mergeCell ref="C4:C5"/>
    <mergeCell ref="A8:N10"/>
    <mergeCell ref="A3:K3"/>
  </mergeCells>
  <pageMargins left="0.31496062992125984" right="0.31496062992125984" top="0.74803149606299213" bottom="0.19685039370078741" header="0.31496062992125984" footer="0.19685039370078741"/>
  <pageSetup paperSize="9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2026-05-19T05:34:53Z</dcterms:modified>
</cp:coreProperties>
</file>