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МОЕ\Аукционная документация\СОУТ\СОУТ 26\"/>
    </mc:Choice>
  </mc:AlternateContent>
  <bookViews>
    <workbookView xWindow="28680" yWindow="-120" windowWidth="29040" windowHeight="15840"/>
  </bookViews>
  <sheets>
    <sheet name="Лист1" sheetId="1" r:id="rId1"/>
  </sheets>
  <definedNames>
    <definedName name="_xlnm.Print_Area" localSheetId="0">Лист1!$A$2:$K$20</definedName>
  </definedNames>
  <calcPr calcId="152511" fullPrecision="0"/>
</workbook>
</file>

<file path=xl/calcChain.xml><?xml version="1.0" encoding="utf-8"?>
<calcChain xmlns="http://schemas.openxmlformats.org/spreadsheetml/2006/main">
  <c r="G8" i="1" l="1"/>
  <c r="F8" i="1"/>
  <c r="H8" i="1" l="1"/>
  <c r="K8" i="1"/>
  <c r="K9" i="1" s="1"/>
</calcChain>
</file>

<file path=xl/sharedStrings.xml><?xml version="1.0" encoding="utf-8"?>
<sst xmlns="http://schemas.openxmlformats.org/spreadsheetml/2006/main" count="32" uniqueCount="30">
  <si>
    <t>Средняя арифметическая величина цены за ед. товара, руб.</t>
  </si>
  <si>
    <t xml:space="preserve">Среднее квадратичное отклонение  </t>
  </si>
  <si>
    <t>Коэффициент вариации, %</t>
  </si>
  <si>
    <t>№ п/п</t>
  </si>
  <si>
    <t xml:space="preserve">Примечание:  Для определения начальной (максимальной) цены контракта использован метод сопоставимых рыночных цен
</t>
  </si>
  <si>
    <t xml:space="preserve">НМЦК </t>
  </si>
  <si>
    <t>Кол-во, шт</t>
  </si>
  <si>
    <t>КП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</si>
  <si>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</si>
  <si>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</si>
  <si>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</si>
  <si>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(должность)</t>
  </si>
  <si>
    <t>(подпись/расшифровка подписи)</t>
  </si>
  <si>
    <t>Цена, установленная заказчиком,  за ед. товара, руб.</t>
  </si>
  <si>
    <t>Начальная (максимальная) цена, руб.</t>
  </si>
  <si>
    <t xml:space="preserve">Обоснование-расчет начальной (максимальной) цены контракта
</t>
  </si>
  <si>
    <t xml:space="preserve">Наименование предмета закупки (оборудования) </t>
  </si>
  <si>
    <t>Начальник ОМСМТиИО</t>
  </si>
  <si>
    <t>ФКУЗ МСЧ-52 ФСИН России</t>
  </si>
  <si>
    <t xml:space="preserve">  Н.Е. Малышева</t>
  </si>
  <si>
    <t>(831) 435-67-58</t>
  </si>
  <si>
    <t>Используемый метод определения Н(М)ЦК с обоснованием:  Метод сопоставимых рыночных цен (анализа рынка).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Н(М)ЦК.  Расчет Н(М)ЦК  произведен на основании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 закупок медицинских изделий, утвержденного приказом Министерства здравоохранения  РФ от 15 мая 2020 г. № 450н (далее - Порядок)</t>
  </si>
  <si>
    <t>Приложение № 1 к Извещению</t>
  </si>
  <si>
    <t xml:space="preserve"> Оказание услуг по специальной оценке условий труда </t>
  </si>
  <si>
    <t xml:space="preserve">ОКПД 2: 71.20.19.130 услуги по специальной оценке условий труда 
 </t>
  </si>
  <si>
    <t>вх. 146-121 от 20.05.2026 г.</t>
  </si>
  <si>
    <t>вх.146-117 от 14.05.2026 г.</t>
  </si>
  <si>
    <t>вх.146-118 от 14.05.2026 г</t>
  </si>
  <si>
    <t xml:space="preserve">Начальная (максимальная) цена контракта принята с учетом выделенных денежных средств в размере 4 200,00 (четыре тысячи двести) рублей 00 коп.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  В соответствии со ст.34, ч.2 ст. 72 Бюджетного кодекса Российской Федерации и в целях соблюдения принципа эффективности использования бюджетных средств государственный заказчик на основании п. 18 Порядка и  доведенных до государственного заказчика лимитов бюджетных обязательств  снижает расчитанную в соответствии с Порядком начальную (максимальную) цену контракта и определяет ее по коммерческому предложению с наименьшей стоимостью.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</si>
  <si>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Дата подготовки обоснования НМЦК: 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</si>
</sst>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  <numFmt numFmtId="167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/>
      <top style="medium">
        <color rgb="FFC0C0C0"/>
      </top>
      <bottom style="medium">
        <color rgb="FFC0C0C0"/>
      </bottom>
      <diagonal/>
    </border>
    <border>
      <left style="thin">
        <color indexed="64"/>
      </left>
      <right/>
      <top style="medium">
        <color rgb="FFC0C0C0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0">
    <xf numFmtId="0" fontId="0" fillId="0" borderId="0" xfId="0"/>
    <xf numFmtId="1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0" fontId="0" fillId="2" borderId="0" xfId="0" applyFill="1" applyBorder="1"/>
    <xf numFmtId="2" fontId="9" fillId="0" borderId="0" xfId="0" applyNumberFormat="1" applyFont="1" applyBorder="1"/>
    <xf numFmtId="2" fontId="9" fillId="0" borderId="0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" fillId="2" borderId="0" xfId="0" applyFont="1" applyFill="1" applyBorder="1"/>
    <xf numFmtId="1" fontId="0" fillId="2" borderId="0" xfId="0" applyNumberFormat="1" applyFill="1" applyBorder="1"/>
    <xf numFmtId="4" fontId="0" fillId="2" borderId="0" xfId="0" applyNumberFormat="1" applyFill="1" applyBorder="1"/>
    <xf numFmtId="4" fontId="3" fillId="2" borderId="0" xfId="0" applyNumberFormat="1" applyFont="1" applyFill="1" applyBorder="1" applyAlignment="1">
      <alignment horizontal="left" vertical="top" wrapText="1"/>
    </xf>
    <xf numFmtId="0" fontId="10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2" borderId="9" xfId="0" applyFill="1" applyBorder="1"/>
    <xf numFmtId="0" fontId="9" fillId="0" borderId="9" xfId="0" applyFont="1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167" fontId="5" fillId="2" borderId="7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horizontal="center" vertical="center" wrapText="1"/>
    </xf>
    <xf numFmtId="1" fontId="0" fillId="0" borderId="0" xfId="0" applyNumberFormat="1" applyBorder="1"/>
    <xf numFmtId="4" fontId="4" fillId="2" borderId="0" xfId="0" applyNumberFormat="1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5" fillId="0" borderId="6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9</xdr:row>
      <xdr:rowOff>200025</xdr:rowOff>
    </xdr:from>
    <xdr:to>
      <xdr:col>4</xdr:col>
      <xdr:colOff>180975</xdr:colOff>
      <xdr:row>10</xdr:row>
      <xdr:rowOff>476250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829050"/>
          <a:ext cx="1152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1000125</xdr:colOff>
      <xdr:row>10</xdr:row>
      <xdr:rowOff>38100</xdr:rowOff>
    </xdr:from>
    <xdr:to>
      <xdr:col>7</xdr:col>
      <xdr:colOff>161925</xdr:colOff>
      <xdr:row>10</xdr:row>
      <xdr:rowOff>457200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0"/>
          <a:ext cx="1123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zoomScale="89" zoomScaleNormal="89" workbookViewId="0">
      <selection activeCell="F20" sqref="F20"/>
    </sheetView>
  </sheetViews>
  <sheetFormatPr defaultRowHeight="15" x14ac:dyDescent="0.25"/>
  <cols>
    <col min="1" max="1" width="6.7109375" customWidth="1"/>
    <col min="2" max="2" width="46.140625" customWidth="1"/>
    <col min="3" max="3" width="14.28515625" style="1" customWidth="1"/>
    <col min="4" max="4" width="14.140625" customWidth="1"/>
    <col min="5" max="5" width="15.140625" customWidth="1"/>
    <col min="6" max="6" width="16.28515625" customWidth="1"/>
    <col min="7" max="7" width="13.140625" customWidth="1"/>
    <col min="8" max="8" width="13" customWidth="1"/>
    <col min="9" max="9" width="13.140625" customWidth="1"/>
    <col min="10" max="10" width="11.42578125" customWidth="1"/>
    <col min="11" max="11" width="15.5703125" customWidth="1"/>
    <col min="12" max="30" width="8.85546875" style="12"/>
  </cols>
  <sheetData>
    <row r="1" spans="1:30" x14ac:dyDescent="0.25">
      <c r="H1" s="42" t="s">
        <v>22</v>
      </c>
      <c r="I1" s="42"/>
      <c r="J1" s="42"/>
      <c r="K1" s="42"/>
    </row>
    <row r="2" spans="1:30" s="2" customFormat="1" ht="36.75" customHeight="1" x14ac:dyDescent="0.3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2"/>
      <c r="AB2" s="13"/>
      <c r="AC2" s="13"/>
      <c r="AD2" s="13"/>
    </row>
    <row r="3" spans="1:30" s="3" customFormat="1" ht="78" customHeight="1" x14ac:dyDescent="0.25">
      <c r="A3" s="43" t="s">
        <v>9</v>
      </c>
      <c r="B3" s="44"/>
      <c r="C3" s="51" t="s">
        <v>24</v>
      </c>
      <c r="D3" s="52"/>
      <c r="E3" s="52"/>
      <c r="F3" s="52"/>
      <c r="G3" s="52"/>
      <c r="H3" s="52"/>
      <c r="I3" s="52"/>
      <c r="J3" s="52"/>
      <c r="K3" s="53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/>
      <c r="AC3" s="16"/>
      <c r="AD3" s="16"/>
    </row>
    <row r="4" spans="1:30" s="35" customFormat="1" ht="75.75" customHeight="1" x14ac:dyDescent="0.25">
      <c r="A4" s="43" t="s">
        <v>10</v>
      </c>
      <c r="B4" s="44"/>
      <c r="C4" s="46" t="s">
        <v>21</v>
      </c>
      <c r="D4" s="47"/>
      <c r="E4" s="47"/>
      <c r="F4" s="47"/>
      <c r="G4" s="47"/>
      <c r="H4" s="47"/>
      <c r="I4" s="47"/>
      <c r="J4" s="47"/>
      <c r="K4" s="48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3"/>
      <c r="AB4" s="34"/>
      <c r="AC4" s="34"/>
      <c r="AD4" s="34"/>
    </row>
    <row r="5" spans="1:30" s="2" customFormat="1" ht="30" customHeight="1" x14ac:dyDescent="0.25">
      <c r="A5" s="28"/>
      <c r="B5" s="49" t="s">
        <v>15</v>
      </c>
      <c r="C5" s="49"/>
      <c r="D5" s="49"/>
      <c r="E5" s="49"/>
      <c r="F5" s="49"/>
      <c r="G5" s="49"/>
      <c r="H5" s="49"/>
      <c r="I5" s="49"/>
      <c r="J5" s="49"/>
      <c r="K5" s="5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23.25" customHeight="1" x14ac:dyDescent="0.25">
      <c r="A6" s="63" t="s">
        <v>3</v>
      </c>
      <c r="B6" s="65" t="s">
        <v>16</v>
      </c>
      <c r="C6" s="4" t="s">
        <v>7</v>
      </c>
      <c r="D6" s="4" t="s">
        <v>7</v>
      </c>
      <c r="E6" s="4" t="s">
        <v>7</v>
      </c>
      <c r="F6" s="54" t="s">
        <v>0</v>
      </c>
      <c r="G6" s="54" t="s">
        <v>1</v>
      </c>
      <c r="H6" s="54" t="s">
        <v>2</v>
      </c>
      <c r="I6" s="54" t="s">
        <v>13</v>
      </c>
      <c r="J6" s="67" t="s">
        <v>6</v>
      </c>
      <c r="K6" s="54" t="s">
        <v>14</v>
      </c>
    </row>
    <row r="7" spans="1:30" ht="81.75" customHeight="1" x14ac:dyDescent="0.25">
      <c r="A7" s="64"/>
      <c r="B7" s="66"/>
      <c r="C7" s="8" t="s">
        <v>25</v>
      </c>
      <c r="D7" s="8" t="s">
        <v>26</v>
      </c>
      <c r="E7" s="8" t="s">
        <v>27</v>
      </c>
      <c r="F7" s="55"/>
      <c r="G7" s="55"/>
      <c r="H7" s="55"/>
      <c r="I7" s="55"/>
      <c r="J7" s="68"/>
      <c r="K7" s="55"/>
    </row>
    <row r="8" spans="1:30" ht="66.75" customHeight="1" x14ac:dyDescent="0.25">
      <c r="A8" s="36">
        <v>1</v>
      </c>
      <c r="B8" s="10" t="s">
        <v>23</v>
      </c>
      <c r="C8" s="37">
        <v>2600</v>
      </c>
      <c r="D8" s="38">
        <v>1400</v>
      </c>
      <c r="E8" s="38">
        <v>2100</v>
      </c>
      <c r="F8" s="7">
        <f>AVERAGE(C8:E8)</f>
        <v>2033.33</v>
      </c>
      <c r="G8" s="39">
        <f>STDEV(C8:E8)</f>
        <v>602.77</v>
      </c>
      <c r="H8" s="39">
        <f>G8/F8*100</f>
        <v>29.64</v>
      </c>
      <c r="I8" s="7">
        <v>1400</v>
      </c>
      <c r="J8" s="6">
        <v>3</v>
      </c>
      <c r="K8" s="9">
        <f>I8*J8</f>
        <v>4200</v>
      </c>
    </row>
    <row r="9" spans="1:30" ht="14.45" customHeight="1" x14ac:dyDescent="0.25">
      <c r="A9" s="58" t="s">
        <v>5</v>
      </c>
      <c r="B9" s="59"/>
      <c r="C9" s="59"/>
      <c r="D9" s="59"/>
      <c r="E9" s="59"/>
      <c r="F9" s="59"/>
      <c r="G9" s="59"/>
      <c r="H9" s="59"/>
      <c r="I9" s="59"/>
      <c r="J9" s="60"/>
      <c r="K9" s="5">
        <f>SUM(K8:K8)</f>
        <v>4200</v>
      </c>
    </row>
    <row r="10" spans="1:30" ht="18.75" x14ac:dyDescent="0.3">
      <c r="A10" s="28"/>
      <c r="B10" s="21"/>
      <c r="C10" s="22"/>
      <c r="D10" s="23"/>
      <c r="E10" s="23"/>
      <c r="F10" s="23"/>
      <c r="G10" s="23"/>
      <c r="H10" s="23"/>
      <c r="I10" s="23"/>
      <c r="J10" s="23"/>
      <c r="K10" s="23"/>
    </row>
    <row r="11" spans="1:30" ht="51" x14ac:dyDescent="0.25">
      <c r="A11" s="28"/>
      <c r="B11" s="41" t="s">
        <v>4</v>
      </c>
      <c r="C11" s="24"/>
      <c r="D11" s="24"/>
      <c r="E11" s="24"/>
      <c r="F11" s="24"/>
      <c r="G11" s="24"/>
      <c r="H11" s="24"/>
      <c r="I11" s="24"/>
      <c r="J11" s="24"/>
      <c r="K11" s="24"/>
    </row>
    <row r="12" spans="1:30" s="31" customFormat="1" ht="93.75" customHeight="1" x14ac:dyDescent="0.25">
      <c r="A12" s="61" t="s">
        <v>28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ht="31.5" customHeight="1" x14ac:dyDescent="0.25">
      <c r="A13" s="56" t="s">
        <v>29</v>
      </c>
      <c r="B13" s="57"/>
      <c r="C13" s="27"/>
      <c r="D13" s="27"/>
      <c r="E13" s="27"/>
      <c r="F13" s="27"/>
      <c r="G13" s="27"/>
      <c r="H13" s="27"/>
      <c r="I13" s="27"/>
      <c r="J13" s="27"/>
      <c r="K13" s="27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30" ht="15.75" thickBot="1" x14ac:dyDescent="0.3">
      <c r="A14" s="29"/>
      <c r="B14" s="18"/>
      <c r="C14" s="18"/>
      <c r="D14" s="18"/>
      <c r="E14" s="1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14"/>
      <c r="Z14" s="14"/>
    </row>
    <row r="15" spans="1:30" ht="15.75" thickBot="1" x14ac:dyDescent="0.3">
      <c r="A15" s="71" t="s">
        <v>17</v>
      </c>
      <c r="B15" s="72"/>
      <c r="C15" s="72"/>
      <c r="D15" s="73"/>
      <c r="E15" s="12"/>
      <c r="F15" s="12"/>
      <c r="G15" s="12"/>
      <c r="H15" s="12"/>
      <c r="I15" s="12"/>
      <c r="J15" s="12"/>
      <c r="K15" s="12"/>
    </row>
    <row r="16" spans="1:30" ht="15.75" thickBot="1" x14ac:dyDescent="0.3">
      <c r="A16" s="71" t="s">
        <v>18</v>
      </c>
      <c r="B16" s="72"/>
      <c r="C16" s="72"/>
      <c r="D16" s="73"/>
      <c r="E16" s="25"/>
      <c r="F16" s="12"/>
      <c r="G16" s="12"/>
      <c r="H16" s="12"/>
      <c r="I16" s="12"/>
      <c r="J16" s="12"/>
      <c r="K16" s="12"/>
    </row>
    <row r="17" spans="1:22" ht="15" customHeight="1" thickBot="1" x14ac:dyDescent="0.3">
      <c r="A17" s="74" t="s">
        <v>11</v>
      </c>
      <c r="B17" s="75"/>
      <c r="C17" s="75"/>
      <c r="D17" s="76"/>
      <c r="E17" s="25"/>
      <c r="F17" s="12"/>
      <c r="G17" s="12"/>
      <c r="H17" s="12"/>
      <c r="I17" s="12"/>
      <c r="J17" s="12"/>
      <c r="K17" s="12"/>
    </row>
    <row r="18" spans="1:22" ht="14.45" customHeight="1" x14ac:dyDescent="0.25">
      <c r="A18" s="77" t="s">
        <v>19</v>
      </c>
      <c r="B18" s="78"/>
      <c r="C18" s="78"/>
      <c r="D18" s="79"/>
      <c r="E18" s="25"/>
      <c r="F18" s="12"/>
      <c r="G18" s="12"/>
      <c r="H18" s="12"/>
      <c r="I18" s="12"/>
      <c r="J18" s="12"/>
      <c r="K18" s="12"/>
    </row>
    <row r="19" spans="1:22" ht="16.149999999999999" customHeight="1" x14ac:dyDescent="0.25">
      <c r="A19" s="69" t="s">
        <v>12</v>
      </c>
      <c r="B19" s="70"/>
      <c r="C19" s="70"/>
      <c r="D19" s="70"/>
      <c r="E19" s="26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x14ac:dyDescent="0.25">
      <c r="A20" s="12" t="s">
        <v>20</v>
      </c>
      <c r="B20" s="12"/>
      <c r="C20" s="40"/>
      <c r="D20" s="12"/>
      <c r="E20" s="12"/>
      <c r="F20" s="12"/>
      <c r="G20" s="12"/>
      <c r="H20" s="12"/>
      <c r="I20" s="12"/>
      <c r="J20" s="12"/>
      <c r="K20" s="12"/>
    </row>
  </sheetData>
  <mergeCells count="23">
    <mergeCell ref="A19:D19"/>
    <mergeCell ref="A15:D15"/>
    <mergeCell ref="A16:D16"/>
    <mergeCell ref="A17:D17"/>
    <mergeCell ref="A18:D18"/>
    <mergeCell ref="B5:K5"/>
    <mergeCell ref="C3:K3"/>
    <mergeCell ref="I6:I7"/>
    <mergeCell ref="A13:B13"/>
    <mergeCell ref="A9:J9"/>
    <mergeCell ref="A12:K12"/>
    <mergeCell ref="A6:A7"/>
    <mergeCell ref="K6:K7"/>
    <mergeCell ref="B6:B7"/>
    <mergeCell ref="J6:J7"/>
    <mergeCell ref="H6:H7"/>
    <mergeCell ref="F6:F7"/>
    <mergeCell ref="G6:G7"/>
    <mergeCell ref="H1:K1"/>
    <mergeCell ref="A3:B3"/>
    <mergeCell ref="A4:B4"/>
    <mergeCell ref="A2:K2"/>
    <mergeCell ref="C4:K4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Администратор</cp:lastModifiedBy>
  <cp:lastPrinted>2023-08-29T19:47:02Z</cp:lastPrinted>
  <dcterms:created xsi:type="dcterms:W3CDTF">2012-03-16T09:46:17Z</dcterms:created>
  <dcterms:modified xsi:type="dcterms:W3CDTF">2026-05-21T11:21:37Z</dcterms:modified>
</cp:coreProperties>
</file>