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Расчет НМЦД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<sst xmlns="http://schemas.openxmlformats.org/spreadsheetml/2006/main" count="22" uniqueCount="22">
  <si>
    <t xml:space="preserve">Дата составления расчета НМЦД: 01.06.2026</t>
  </si>
  <si>
    <t xml:space="preserve">Предмет договора: поставка товаров для отдела транспортного обеспечения</t>
  </si>
  <si>
    <t xml:space="preserve">№ п/п</t>
  </si>
  <si>
    <t xml:space="preserve">Наименование товара (работ, услуг)</t>
  </si>
  <si>
    <t xml:space="preserve">Ед. изм.</t>
  </si>
  <si>
    <t>Кол-во</t>
  </si>
  <si>
    <t xml:space="preserve">Источник информации</t>
  </si>
  <si>
    <t xml:space="preserve">Средняя цена за единицу измерения, руб.</t>
  </si>
  <si>
    <t xml:space="preserve">Среднее квадратичное отклонение</t>
  </si>
  <si>
    <t xml:space="preserve">Коэффициент вариации, %. (частное столбца№10и столбца№9, умноженное на 100)</t>
  </si>
  <si>
    <t xml:space="preserve">Средняя стоимость товара = столб.№4 х столб. №9 (в рублях)</t>
  </si>
  <si>
    <t xml:space="preserve">Поставщик №1 Коммерческое предложение №б/н от 21.04.2026</t>
  </si>
  <si>
    <t xml:space="preserve">Поставщик №2 Коммерческое предложение №б/н от 21.04.2026</t>
  </si>
  <si>
    <t xml:space="preserve">Поставщик №3 Коммерческое предложение  №б/н от 04.05.2026</t>
  </si>
  <si>
    <t>1.</t>
  </si>
  <si>
    <t xml:space="preserve">Компрессор поршневой</t>
  </si>
  <si>
    <t>шт</t>
  </si>
  <si>
    <t xml:space="preserve">Шланг пневматический для компрессора</t>
  </si>
  <si>
    <t xml:space="preserve">Пистолет для накачивания шин с манометром</t>
  </si>
  <si>
    <t xml:space="preserve">Пневмопистолет продувочный</t>
  </si>
  <si>
    <t>Итого:</t>
  </si>
  <si>
    <t xml:space="preserve">Руководствуясь письмом Минфина России от 19 июня 2020 г. № 24-01-08/52980, с учетом выделенного объема финансового обеспечения на данную закупку, предусмотренного утвержденным планом-графиком закупок товаров, работ, услуг Заказчика на 2026 финансовый год и на плановый период 2027 и 2028 годов, в целях экономии бюджетных средств Заказчик определил начальную (максимальную) цену договора на поставку товаров для отдела транспортного обеспечения в размере 102 970 (Сто две тысячи девятьсот семьдесят) рублей 00 копеек.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</si>
</sst>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"/>
  </numFmts>
  <fonts count="12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9.000000"/>
      <color theme="1"/>
      <name val="Times New Roman"/>
    </font>
    <font>
      <b/>
      <sz val="10.000000"/>
      <color theme="1"/>
      <name val="Times New Roman"/>
    </font>
    <font>
      <sz val="9.000000"/>
      <color theme="1"/>
      <name val="Times New Roman"/>
    </font>
    <font>
      <b/>
      <sz val="11.000000"/>
      <color theme="1"/>
      <name val="Calibri"/>
      <scheme val="minor"/>
    </font>
    <font>
      <sz val="10.000000"/>
      <color theme="1"/>
      <name val="Times New Roman"/>
    </font>
    <font>
      <sz val="10.000000"/>
      <name val="Times New Roman"/>
    </font>
    <font>
      <b/>
      <sz val="11.000000"/>
      <color theme="1"/>
      <name val="Times New Roman"/>
    </font>
    <font>
      <i/>
      <sz val="11.000000"/>
      <color theme="1"/>
      <name val="Times New Roman"/>
    </font>
    <font>
      <i/>
      <sz val="10.000000"/>
      <color theme="1"/>
      <name val="Arial"/>
    </font>
    <font>
      <sz val="10.00000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4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</cellStyleXfs>
  <cellXfs count="51">
    <xf fontId="0" fillId="0" borderId="0" numFmtId="0" xfId="0"/>
    <xf fontId="1" fillId="0" borderId="1" numFmtId="0" xfId="0" applyFont="1" applyBorder="1" applyAlignment="1">
      <alignment horizontal="left" vertical="center"/>
    </xf>
    <xf fontId="1" fillId="0" borderId="2" numFmtId="0" xfId="0" applyFont="1" applyBorder="1" applyAlignment="1">
      <alignment horizontal="left" vertical="center"/>
    </xf>
    <xf fontId="1" fillId="0" borderId="3" numFmtId="0" xfId="0" applyFont="1" applyBorder="1" applyAlignment="1">
      <alignment horizontal="left" vertical="center"/>
    </xf>
    <xf fontId="1" fillId="0" borderId="1" numFmtId="0" xfId="0" applyFont="1" applyBorder="1" applyAlignment="1">
      <alignment horizontal="left" wrapText="1"/>
    </xf>
    <xf fontId="1" fillId="0" borderId="2" numFmtId="0" xfId="0" applyFont="1" applyBorder="1" applyAlignment="1">
      <alignment horizontal="left" wrapText="1"/>
    </xf>
    <xf fontId="1" fillId="0" borderId="3" numFmtId="0" xfId="0" applyFont="1" applyBorder="1" applyAlignment="1">
      <alignment horizontal="left" wrapText="1"/>
    </xf>
    <xf fontId="0" fillId="0" borderId="0" numFmtId="0" xfId="0">
      <protection hidden="0" locked="1"/>
    </xf>
    <xf fontId="2" fillId="2" borderId="4" numFmtId="0" xfId="0" applyFont="1" applyFill="1" applyBorder="1" applyAlignment="1">
      <alignment horizontal="center" vertical="center" wrapText="1"/>
    </xf>
    <xf fontId="2" fillId="2" borderId="0" numFmtId="0" xfId="0" applyFont="1" applyFill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2" fillId="2" borderId="2" numFmtId="0" xfId="0" applyFont="1" applyFill="1" applyBorder="1" applyAlignment="1">
      <alignment horizontal="center" vertical="center" wrapText="1"/>
    </xf>
    <xf fontId="2" fillId="2" borderId="3" numFmtId="0" xfId="0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 wrapText="1"/>
    </xf>
    <xf fontId="4" fillId="2" borderId="0" numFmtId="0" xfId="0" applyFont="1" applyFill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5" fillId="0" borderId="0" numFmtId="0" xfId="0" applyFont="1"/>
    <xf fontId="6" fillId="3" borderId="4" numFmtId="0" xfId="0" applyFont="1" applyFill="1" applyBorder="1" applyAlignment="1">
      <alignment horizontal="center" vertical="center" wrapText="1"/>
    </xf>
    <xf fontId="6" fillId="3" borderId="1" numFmtId="0" xfId="0" applyFont="1" applyFill="1" applyBorder="1" applyAlignment="1">
      <alignment horizontal="left" vertical="center" wrapText="1"/>
    </xf>
    <xf fontId="6" fillId="0" borderId="4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6" fillId="0" borderId="4" numFmtId="4" xfId="0" applyNumberFormat="1" applyFont="1" applyBorder="1" applyAlignment="1">
      <alignment horizontal="center" vertical="center" wrapText="1"/>
    </xf>
    <xf fontId="7" fillId="4" borderId="4" numFmtId="2" xfId="0" applyNumberFormat="1" applyFont="1" applyFill="1" applyBorder="1" applyAlignment="1">
      <alignment horizontal="center" vertical="center" wrapText="1"/>
    </xf>
    <xf fontId="6" fillId="4" borderId="4" numFmtId="4" xfId="0" applyNumberFormat="1" applyFont="1" applyFill="1" applyBorder="1" applyAlignment="1">
      <alignment horizontal="center" vertical="center" wrapText="1"/>
    </xf>
    <xf fontId="0" fillId="0" borderId="0" numFmtId="4" xfId="0" applyNumberFormat="1"/>
    <xf fontId="0" fillId="0" borderId="0" numFmtId="2" xfId="0" applyNumberFormat="1"/>
    <xf fontId="7" fillId="3" borderId="0" numFmtId="4" xfId="0" applyNumberFormat="1" applyFont="1" applyFill="1" applyAlignment="1">
      <alignment horizontal="center" vertical="center" wrapText="1"/>
    </xf>
    <xf fontId="6" fillId="3" borderId="4" numFmtId="0" xfId="0" applyFont="1" applyFill="1" applyBorder="1" applyAlignment="1">
      <alignment horizontal="left" vertical="center" wrapText="1"/>
    </xf>
    <xf fontId="3" fillId="0" borderId="4" numFmtId="0" xfId="0" applyFont="1" applyBorder="1" applyAlignment="1">
      <alignment horizontal="center" vertical="center" wrapText="1"/>
    </xf>
    <xf fontId="8" fillId="0" borderId="1" numFmtId="0" xfId="0" applyFont="1" applyBorder="1" applyAlignment="1">
      <alignment horizontal="center"/>
    </xf>
    <xf fontId="8" fillId="0" borderId="2" numFmtId="0" xfId="0" applyFont="1" applyBorder="1" applyAlignment="1">
      <alignment horizontal="center"/>
    </xf>
    <xf fontId="8" fillId="0" borderId="2" numFmtId="0" xfId="0" applyFont="1" applyBorder="1" applyAlignment="1">
      <alignment horizontal="right"/>
    </xf>
    <xf fontId="8" fillId="0" borderId="2" numFmtId="4" xfId="0" applyNumberFormat="1" applyFont="1" applyBorder="1" applyAlignment="1">
      <alignment horizontal="center"/>
    </xf>
    <xf fontId="8" fillId="0" borderId="3" numFmtId="0" xfId="0" applyFont="1" applyBorder="1" applyAlignment="1">
      <alignment horizontal="right"/>
    </xf>
    <xf fontId="8" fillId="0" borderId="2" numFmtId="4" xfId="0" applyNumberFormat="1" applyFont="1" applyBorder="1" applyAlignment="1">
      <alignment horizontal="right"/>
    </xf>
    <xf fontId="0" fillId="0" borderId="0" numFmtId="164" xfId="2" applyNumberFormat="1"/>
    <xf fontId="3" fillId="0" borderId="0" numFmtId="4" xfId="0" applyNumberFormat="1" applyFont="1" applyAlignment="1">
      <alignment horizontal="center" vertical="center"/>
    </xf>
    <xf fontId="9" fillId="0" borderId="0" numFmtId="0" xfId="0" applyFont="1" applyAlignment="1">
      <alignment horizontal="left" wrapText="1"/>
    </xf>
    <xf fontId="10" fillId="0" borderId="0" numFmtId="0" xfId="0" applyFont="1" applyAlignment="1">
      <alignment horizontal="left" vertical="center"/>
    </xf>
    <xf fontId="0" fillId="0" borderId="0" numFmtId="165" xfId="0" applyNumberFormat="1"/>
    <xf fontId="11" fillId="0" borderId="0" numFmtId="0" xfId="0" applyFont="1" applyAlignment="1">
      <alignment horizontal="left"/>
    </xf>
    <xf fontId="5" fillId="0" borderId="0" numFmtId="0" xfId="1" applyFont="1"/>
    <xf fontId="0" fillId="0" borderId="0" numFmtId="0" xfId="1"/>
    <xf fontId="1" fillId="0" borderId="0" numFmtId="0" xfId="0" applyFont="1"/>
    <xf fontId="1" fillId="0" borderId="0" numFmtId="0" xfId="1" applyFont="1"/>
    <xf fontId="1" fillId="0" borderId="0" numFmtId="2" xfId="0" applyNumberFormat="1" applyFont="1"/>
    <xf fontId="0" fillId="0" borderId="0" numFmtId="0" xfId="0" applyAlignment="1">
      <alignment wrapText="1"/>
    </xf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"/>
    </sheetView>
  </sheetViews>
  <sheetFormatPr defaultColWidth="8.85546875" defaultRowHeight="14.25"/>
  <cols>
    <col customWidth="1" min="1" max="1" width="5.7109375"/>
    <col customWidth="1" min="2" max="2" width="30.8515625"/>
    <col customWidth="1" min="3" max="3" width="8.140625"/>
    <col customWidth="1" min="4" max="4" width="9.00390625"/>
    <col customWidth="1" min="5" max="11" width="13.28125"/>
    <col customWidth="1" min="12" max="12" width="15.7109375"/>
    <col customWidth="1" min="13" max="14" width="14.85546875"/>
    <col customWidth="1" min="15" max="15" width="18.28515625"/>
    <col customWidth="1" min="16" max="16" width="14.7109375"/>
    <col customWidth="1" min="17" max="17" width="13.7109375"/>
    <col customWidth="1" min="18" max="18" width="8.85546875"/>
    <col customWidth="1" min="19" max="19" width="13.85546875"/>
  </cols>
  <sheetData>
    <row r="1" ht="14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14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7"/>
      <c r="M2" s="7"/>
      <c r="O2" s="7"/>
      <c r="P2" s="7"/>
      <c r="Q2" s="7"/>
      <c r="R2" s="7"/>
      <c r="S2" s="7"/>
    </row>
    <row r="3" ht="78.75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1"/>
      <c r="G3" s="12"/>
      <c r="H3" s="9" t="s">
        <v>7</v>
      </c>
      <c r="I3" s="8" t="s">
        <v>8</v>
      </c>
      <c r="J3" s="9" t="s">
        <v>9</v>
      </c>
      <c r="K3" s="8" t="s">
        <v>10</v>
      </c>
      <c r="L3" s="7"/>
      <c r="M3" s="7"/>
      <c r="O3" s="7"/>
      <c r="P3" s="7"/>
      <c r="Q3" s="7"/>
      <c r="R3" s="7"/>
      <c r="S3" s="7"/>
    </row>
    <row r="4" ht="14.25">
      <c r="A4" s="13">
        <v>1</v>
      </c>
      <c r="B4" s="14">
        <v>2</v>
      </c>
      <c r="C4" s="15">
        <v>3</v>
      </c>
      <c r="D4" s="15">
        <v>4</v>
      </c>
      <c r="E4" s="10">
        <v>5</v>
      </c>
      <c r="F4" s="11"/>
      <c r="G4" s="12"/>
      <c r="H4" s="15">
        <v>6</v>
      </c>
      <c r="I4" s="15">
        <v>7</v>
      </c>
      <c r="J4" s="15">
        <v>8</v>
      </c>
      <c r="K4" s="15">
        <v>9</v>
      </c>
      <c r="L4" s="7"/>
      <c r="M4" s="7"/>
      <c r="O4" s="7"/>
      <c r="P4" s="7"/>
      <c r="Q4" s="7"/>
      <c r="R4" s="7"/>
      <c r="S4" s="7"/>
    </row>
    <row r="5" ht="56.25">
      <c r="A5" s="16"/>
      <c r="B5" s="17"/>
      <c r="C5" s="15"/>
      <c r="D5" s="8"/>
      <c r="E5" s="18" t="s">
        <v>11</v>
      </c>
      <c r="F5" s="19" t="s">
        <v>12</v>
      </c>
      <c r="G5" s="18" t="s">
        <v>13</v>
      </c>
      <c r="H5" s="8"/>
      <c r="I5" s="8"/>
      <c r="J5" s="8"/>
      <c r="K5" s="8"/>
      <c r="L5" s="7"/>
      <c r="M5" s="7"/>
      <c r="O5" s="7"/>
      <c r="P5" s="7"/>
      <c r="Q5" s="7"/>
      <c r="R5" s="7"/>
      <c r="S5" s="20"/>
    </row>
    <row r="6" ht="22.199999999999999" customHeight="1">
      <c r="A6" s="21" t="s">
        <v>14</v>
      </c>
      <c r="B6" s="22" t="s">
        <v>15</v>
      </c>
      <c r="C6" s="23" t="s">
        <v>16</v>
      </c>
      <c r="D6" s="24">
        <v>1</v>
      </c>
      <c r="E6" s="25">
        <v>90150</v>
      </c>
      <c r="F6" s="25">
        <v>89700</v>
      </c>
      <c r="G6" s="25">
        <v>96300</v>
      </c>
      <c r="H6" s="25">
        <f t="shared" ref="H6:H9" si="0">ROUND((E6+F6+G6)/3,2)</f>
        <v>92050</v>
      </c>
      <c r="I6" s="25">
        <f t="shared" ref="I6:I9" si="1">STDEV(E6:G6)</f>
        <v>3687.4788134984587</v>
      </c>
      <c r="J6" s="26">
        <f t="shared" ref="J6:J9" si="2">I6/H6*100</f>
        <v>4.00595199728241</v>
      </c>
      <c r="K6" s="27">
        <f t="shared" ref="K6:K9" si="3">H6*D6</f>
        <v>92050</v>
      </c>
      <c r="L6" s="28"/>
      <c r="M6" s="28"/>
      <c r="N6" s="28"/>
      <c r="O6" s="29"/>
      <c r="P6" s="29"/>
      <c r="Q6" s="29"/>
      <c r="R6" s="7"/>
      <c r="S6" s="30"/>
    </row>
    <row r="7" ht="23.399999999999999" customHeight="1">
      <c r="A7" s="21">
        <v>2</v>
      </c>
      <c r="B7" s="31" t="s">
        <v>17</v>
      </c>
      <c r="C7" s="23" t="s">
        <v>16</v>
      </c>
      <c r="D7" s="32">
        <v>1</v>
      </c>
      <c r="E7" s="25">
        <v>10850</v>
      </c>
      <c r="F7" s="25">
        <v>11650</v>
      </c>
      <c r="G7" s="25">
        <v>12500</v>
      </c>
      <c r="H7" s="25">
        <f t="shared" si="0"/>
        <v>11666.67</v>
      </c>
      <c r="I7" s="25">
        <f t="shared" si="1"/>
        <v>825.12625296577085</v>
      </c>
      <c r="J7" s="26">
        <f t="shared" si="2"/>
        <v>7.0725087189898295</v>
      </c>
      <c r="K7" s="27">
        <f t="shared" si="3"/>
        <v>11666.67</v>
      </c>
      <c r="L7" s="28"/>
      <c r="M7" s="28"/>
      <c r="N7" s="28"/>
      <c r="O7" s="29"/>
      <c r="P7" s="29"/>
      <c r="Q7" s="29"/>
      <c r="R7" s="7"/>
      <c r="S7" s="30"/>
    </row>
    <row r="8" ht="23.399999999999999" customHeight="1">
      <c r="A8" s="21">
        <v>3</v>
      </c>
      <c r="B8" s="31" t="s">
        <v>18</v>
      </c>
      <c r="C8" s="23" t="s">
        <v>16</v>
      </c>
      <c r="D8" s="32">
        <v>1</v>
      </c>
      <c r="E8" s="25">
        <v>1500</v>
      </c>
      <c r="F8" s="25">
        <v>2200</v>
      </c>
      <c r="G8" s="25">
        <v>2000</v>
      </c>
      <c r="H8" s="25">
        <f t="shared" si="0"/>
        <v>1900</v>
      </c>
      <c r="I8" s="25">
        <f t="shared" si="1"/>
        <v>360.55512754639892</v>
      </c>
      <c r="J8" s="26">
        <f t="shared" si="2"/>
        <v>18.976585660336788</v>
      </c>
      <c r="K8" s="27">
        <f t="shared" si="3"/>
        <v>1900</v>
      </c>
      <c r="L8" s="28"/>
      <c r="M8" s="28"/>
      <c r="N8" s="28"/>
      <c r="O8" s="29"/>
      <c r="P8" s="29"/>
      <c r="Q8" s="29"/>
      <c r="R8" s="7"/>
      <c r="S8" s="30"/>
    </row>
    <row r="9" ht="20.399999999999999" customHeight="1">
      <c r="A9" s="21">
        <v>4</v>
      </c>
      <c r="B9" s="31" t="s">
        <v>19</v>
      </c>
      <c r="C9" s="23" t="s">
        <v>16</v>
      </c>
      <c r="D9" s="32">
        <v>1</v>
      </c>
      <c r="E9" s="25">
        <v>470</v>
      </c>
      <c r="F9" s="25">
        <v>450</v>
      </c>
      <c r="G9" s="25">
        <v>480</v>
      </c>
      <c r="H9" s="25">
        <f t="shared" si="0"/>
        <v>466.67000000000002</v>
      </c>
      <c r="I9" s="25">
        <f t="shared" si="1"/>
        <v>15.275252316519467</v>
      </c>
      <c r="J9" s="26">
        <f t="shared" si="2"/>
        <v>3.2732449732186484</v>
      </c>
      <c r="K9" s="27">
        <f t="shared" si="3"/>
        <v>466.67000000000002</v>
      </c>
      <c r="L9" s="28"/>
      <c r="M9" s="28"/>
      <c r="N9" s="28"/>
      <c r="O9" s="29"/>
      <c r="P9" s="29"/>
      <c r="Q9" s="29"/>
      <c r="R9" s="7"/>
      <c r="S9" s="30"/>
    </row>
    <row r="10" ht="14.25">
      <c r="A10" s="33" t="s">
        <v>20</v>
      </c>
      <c r="B10" s="34"/>
      <c r="C10" s="35"/>
      <c r="D10" s="35"/>
      <c r="E10" s="36">
        <f>SUM(E6:E9)</f>
        <v>102970</v>
      </c>
      <c r="F10" s="36">
        <f>SUM(F6:F9)</f>
        <v>104000</v>
      </c>
      <c r="G10" s="36">
        <f>SUM(G6:G9)</f>
        <v>111280</v>
      </c>
      <c r="H10" s="35"/>
      <c r="I10" s="35"/>
      <c r="J10" s="37"/>
      <c r="K10" s="38">
        <f>K6+K7+K8+K9</f>
        <v>106083.34</v>
      </c>
      <c r="L10" s="7"/>
      <c r="M10" s="28"/>
      <c r="N10" s="28"/>
      <c r="O10" s="39"/>
      <c r="P10" s="39"/>
      <c r="Q10" s="39"/>
      <c r="R10" s="7"/>
      <c r="S10" s="40"/>
    </row>
    <row r="11" ht="58.799999999999997" customHeight="1">
      <c r="A11" s="41" t="s">
        <v>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M11" s="7"/>
      <c r="N11" s="7"/>
      <c r="O11" s="7"/>
      <c r="P11" s="7"/>
      <c r="Q11" s="7"/>
      <c r="R11" s="7"/>
      <c r="S11" s="7"/>
    </row>
    <row r="12" ht="14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M12" s="7"/>
      <c r="O12" s="43"/>
      <c r="P12" s="7"/>
      <c r="Q12" s="7"/>
      <c r="R12" s="7"/>
      <c r="S12" s="7"/>
    </row>
    <row r="13" ht="14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M13" s="28"/>
      <c r="N13" s="28"/>
      <c r="O13" s="7"/>
      <c r="P13" s="7"/>
      <c r="Q13" s="7"/>
      <c r="R13" s="7"/>
      <c r="S13" s="7"/>
    </row>
    <row r="14" ht="14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M14" s="7"/>
      <c r="O14" s="7"/>
      <c r="P14" s="7"/>
      <c r="Q14" s="7"/>
      <c r="R14" s="7"/>
      <c r="S14" s="7"/>
    </row>
    <row r="15" ht="14.25">
      <c r="G15" s="29"/>
      <c r="H15" s="29"/>
      <c r="I15" s="29"/>
      <c r="L15" s="7"/>
      <c r="M15" s="7"/>
      <c r="O15" s="7"/>
      <c r="P15" s="7"/>
      <c r="Q15" s="7"/>
      <c r="R15" s="7"/>
      <c r="S15" s="7"/>
    </row>
    <row r="16" ht="14.25">
      <c r="B16" s="45"/>
      <c r="C16" s="46"/>
      <c r="D16" s="46"/>
      <c r="E16" s="46"/>
      <c r="F16" s="46"/>
      <c r="G16" s="29"/>
      <c r="H16" s="29"/>
      <c r="I16" s="29"/>
    </row>
    <row r="17" ht="14.25">
      <c r="A17" s="47"/>
      <c r="B17" s="48"/>
      <c r="C17" s="48"/>
      <c r="D17" s="48"/>
      <c r="E17" s="48"/>
      <c r="F17" s="48"/>
      <c r="G17" s="49"/>
      <c r="H17" s="29"/>
      <c r="I17" s="29"/>
    </row>
    <row r="18" ht="14.25">
      <c r="A18" s="47"/>
      <c r="B18" s="48"/>
      <c r="C18" s="48"/>
      <c r="D18" s="48"/>
      <c r="E18" s="48"/>
      <c r="F18" s="48"/>
      <c r="G18" s="49"/>
      <c r="H18" s="29"/>
      <c r="I18" s="29"/>
    </row>
    <row r="19" ht="14.25">
      <c r="A19" s="47"/>
      <c r="B19" s="48"/>
      <c r="C19" s="48"/>
      <c r="D19" s="48"/>
      <c r="E19" s="48"/>
      <c r="F19" s="48"/>
      <c r="G19" s="49"/>
      <c r="H19" s="29"/>
      <c r="I19" s="29"/>
    </row>
    <row r="20" ht="14.25">
      <c r="A20" s="47"/>
      <c r="B20" s="48"/>
      <c r="C20" s="48"/>
      <c r="D20" s="48"/>
      <c r="E20" s="48"/>
      <c r="F20" s="48"/>
      <c r="G20" s="49"/>
      <c r="H20" s="29"/>
      <c r="I20" s="29"/>
    </row>
    <row r="21" ht="14.25">
      <c r="A21" s="47"/>
      <c r="B21" s="47"/>
      <c r="C21" s="47"/>
      <c r="D21" s="47"/>
      <c r="E21" s="47"/>
      <c r="F21" s="47"/>
      <c r="G21" s="49"/>
      <c r="H21" s="29"/>
      <c r="I21" s="29"/>
    </row>
    <row r="22" ht="14.25">
      <c r="A22" s="47"/>
      <c r="B22" s="48"/>
      <c r="C22" s="47"/>
      <c r="D22" s="47"/>
      <c r="E22" s="47"/>
      <c r="F22" s="47"/>
      <c r="G22" s="49"/>
      <c r="H22" s="29"/>
      <c r="I22" s="29"/>
      <c r="L22" s="7"/>
      <c r="M22" s="7"/>
      <c r="O22" s="7"/>
      <c r="P22" s="7"/>
      <c r="Q22" s="7"/>
      <c r="R22" s="7"/>
      <c r="S22" s="7"/>
    </row>
    <row r="23" ht="14.25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7"/>
      <c r="M23" s="7"/>
      <c r="O23" s="7"/>
      <c r="P23" s="7"/>
      <c r="Q23" s="7"/>
      <c r="R23" s="7"/>
      <c r="S23" s="7"/>
    </row>
    <row r="24" ht="14.25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ht="14.25"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ht="14.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7"/>
      <c r="M26" s="7"/>
      <c r="O26" s="7"/>
      <c r="P26" s="7"/>
      <c r="Q26" s="7"/>
      <c r="R26" s="7"/>
      <c r="S26" s="7"/>
    </row>
    <row r="27" ht="14.25">
      <c r="A27" s="7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7"/>
      <c r="M27" s="7"/>
      <c r="O27" s="7"/>
      <c r="P27" s="7"/>
      <c r="Q27" s="7"/>
      <c r="R27" s="7"/>
      <c r="S27" s="7"/>
    </row>
    <row r="28" ht="14.25">
      <c r="A28" s="7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7"/>
      <c r="M28" s="7"/>
      <c r="O28" s="7"/>
      <c r="P28" s="7"/>
      <c r="Q28" s="7"/>
      <c r="R28" s="7"/>
      <c r="S28" s="7"/>
    </row>
    <row r="29" ht="14.25">
      <c r="A29" s="7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7"/>
      <c r="M29" s="7"/>
      <c r="O29" s="7"/>
      <c r="P29" s="7"/>
      <c r="Q29" s="7"/>
      <c r="R29" s="7"/>
      <c r="S29" s="7"/>
    </row>
    <row r="30" ht="14.25">
      <c r="A30" s="7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7"/>
      <c r="M30" s="7"/>
      <c r="O30" s="7"/>
      <c r="P30" s="7"/>
      <c r="Q30" s="7"/>
      <c r="R30" s="7"/>
      <c r="S30" s="7"/>
    </row>
    <row r="31" ht="14.25">
      <c r="A31" s="7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7"/>
      <c r="M31" s="7"/>
      <c r="O31" s="7"/>
      <c r="P31" s="7"/>
      <c r="Q31" s="7"/>
      <c r="R31" s="7"/>
      <c r="S31" s="7"/>
    </row>
    <row r="32" ht="14.25">
      <c r="A32" s="7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7"/>
      <c r="M32" s="7"/>
      <c r="O32" s="7"/>
      <c r="P32" s="7"/>
      <c r="Q32" s="7"/>
      <c r="R32" s="7"/>
      <c r="S32" s="7"/>
    </row>
    <row r="33" ht="14.25">
      <c r="A33" s="7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7"/>
      <c r="M33" s="7"/>
      <c r="O33" s="7"/>
      <c r="P33" s="7"/>
      <c r="Q33" s="7"/>
      <c r="R33" s="7"/>
      <c r="S33" s="7"/>
    </row>
    <row r="34" ht="14.25">
      <c r="A34" s="7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7"/>
      <c r="M34" s="7"/>
      <c r="O34" s="7"/>
      <c r="P34" s="7"/>
      <c r="Q34" s="7"/>
      <c r="R34" s="7"/>
      <c r="S34" s="7"/>
    </row>
    <row r="35" ht="14.25">
      <c r="A35" s="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7"/>
      <c r="M35" s="7"/>
      <c r="O35" s="7"/>
      <c r="P35" s="7"/>
      <c r="Q35" s="7"/>
      <c r="R35" s="7"/>
      <c r="S35" s="7"/>
    </row>
  </sheetData>
  <mergeCells count="17">
    <mergeCell ref="A1:K1"/>
    <mergeCell ref="A2:K2"/>
    <mergeCell ref="E3:G3"/>
    <mergeCell ref="A4:A5"/>
    <mergeCell ref="B4:B5"/>
    <mergeCell ref="C4:C5"/>
    <mergeCell ref="D4:D5"/>
    <mergeCell ref="E4:G4"/>
    <mergeCell ref="H4:H5"/>
    <mergeCell ref="I4:I5"/>
    <mergeCell ref="J4:J5"/>
    <mergeCell ref="K4:K5"/>
    <mergeCell ref="A10:B10"/>
    <mergeCell ref="A11:K11"/>
    <mergeCell ref="A12:K12"/>
    <mergeCell ref="A13:K13"/>
    <mergeCell ref="A14:K14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49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revision>28</cp:revision>
  <dcterms:created xsi:type="dcterms:W3CDTF">2014-08-07T07:50:06Z</dcterms:created>
  <dcterms:modified xsi:type="dcterms:W3CDTF">2026-06-01T11:05:57Z</dcterms:modified>
</cp:coreProperties>
</file>