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223-ФЗ\№ 65-223ЕАТ_26 (коммутаторы 24порта_Большедворский)\"/>
    </mc:Choice>
  </mc:AlternateContent>
  <bookViews>
    <workbookView xWindow="0" yWindow="0" windowWidth="19200" windowHeight="10995"/>
  </bookViews>
  <sheets>
    <sheet name="Обосн для ЗК" sheetId="4" r:id="rId1"/>
    <sheet name="Лист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4" l="1"/>
  <c r="G7" i="4"/>
  <c r="F7" i="4"/>
  <c r="I6" i="4" l="1"/>
  <c r="J6" i="4" s="1"/>
  <c r="K6" i="4" s="1"/>
  <c r="D9" i="4" l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<sst xmlns="http://schemas.openxmlformats.org/spreadsheetml/2006/main" count="22" uniqueCount="22">
  <si>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</si>
  <si>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</si>
  <si>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</si>
  <si>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</si>
  <si>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</si>
  <si>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</si>
  <si>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шт</t>
  </si>
  <si>
    <t>Обоснование начальной (максимальной) цены договора (далее: Н(М)ЦД)</t>
  </si>
  <si>
    <t>ОКПД2</t>
  </si>
  <si>
    <t>Кол-во</t>
  </si>
  <si>
    <t>Оценка однородности совокупности значений выявленных цен, используемых в расчете Н(М)ЦД</t>
  </si>
  <si>
    <t>*Заказчик берёт во внимание предложееные поставщиками условия поставки, сроки, аванс (при наличии), но исходит из своих собственных потребностей.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</si>
  <si>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</si>
  <si>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</si>
  <si>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</si>
  <si>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</si>
  <si>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</si>
  <si>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ИТОГО по КП</t>
  </si>
  <si>
    <t>В соответствии с принципом эффективности использования средств, Заказчик принял решение об утверждении НМЦД на основе минимального ценового предложения потенциального поставщика. Наименьшая цена составила:</t>
  </si>
  <si>
    <r>
      <rPr>
        <i/>
        <sz val="12"/>
        <color rgb="FFFF0000"/>
        <rFont val="Times New Roman"/>
        <family val="1"/>
        <charset val="204"/>
      </rPr>
      <t>Предмет договора</t>
    </r>
    <r>
      <rPr>
        <i/>
        <sz val="12"/>
        <rFont val="Times New Roman"/>
        <family val="1"/>
        <charset val="204"/>
      </rPr>
      <t xml:space="preserve">: </t>
    </r>
    <r>
      <rPr>
        <sz val="12"/>
        <rFont val="Times New Roman"/>
        <family val="1"/>
        <charset val="204"/>
      </rPr>
      <t xml:space="preserve">   Поставка управляемых коммутаторов на 24 порта</t>
    </r>
  </si>
  <si>
    <t>Коммутатор на 24 порта</t>
  </si>
  <si>
    <t xml:space="preserve">26.30.11.120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</si>
</sst>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7" fillId="0" borderId="0" xfId="0" applyFont="1" applyFill="1"/>
    <xf numFmtId="2" fontId="4" fillId="0" borderId="0" xfId="0" applyNumberFormat="1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G7" sqref="G7"/>
    </sheetView>
  </sheetViews>
  <sheetFormatPr defaultColWidth="9.1328125" defaultRowHeight="13.15" x14ac:dyDescent="0.4"/>
  <cols>
    <col min="1" max="1" width="12.796875" style="2" customWidth="1"/>
    <col min="2" max="2" width="3.3984375" style="2" customWidth="1"/>
    <col min="3" max="3" width="48.3984375" style="2" customWidth="1"/>
    <col min="4" max="4" width="6.3984375" style="2" customWidth="1"/>
    <col min="5" max="5" width="6.86328125" style="2" customWidth="1"/>
    <col min="6" max="6" width="11.3984375" style="2" customWidth="1"/>
    <col min="7" max="7" width="12" style="2" customWidth="1"/>
    <col min="8" max="8" width="11.73046875" style="2" customWidth="1"/>
    <col min="9" max="9" width="15.59765625" style="2" customWidth="1"/>
    <col min="10" max="10" width="15.3984375" style="2" customWidth="1"/>
    <col min="11" max="11" width="14.265625" style="2" customWidth="1"/>
    <col min="12" max="12" width="12.53125" style="2" customWidth="1"/>
    <col min="13" max="16384" width="9.1328125" style="2"/>
  </cols>
  <sheetData>
    <row r="1" spans="1:13" ht="10.5" customHeight="1" x14ac:dyDescent="0.4">
      <c r="J1" s="20"/>
      <c r="K1" s="20"/>
    </row>
    <row r="2" spans="1:13" ht="15" x14ac:dyDescent="0.4">
      <c r="B2" s="28" t="s">
        <v>7</v>
      </c>
      <c r="C2" s="28"/>
      <c r="D2" s="28"/>
      <c r="E2" s="28"/>
      <c r="F2" s="28"/>
      <c r="G2" s="28"/>
      <c r="H2" s="28"/>
      <c r="I2" s="28"/>
      <c r="J2" s="28"/>
      <c r="K2" s="28"/>
    </row>
    <row r="3" spans="1:13" ht="15.75" customHeight="1" x14ac:dyDescent="0.4">
      <c r="B3" s="29" t="s">
        <v>19</v>
      </c>
      <c r="C3" s="29"/>
      <c r="D3" s="29"/>
      <c r="E3" s="29"/>
      <c r="F3" s="29"/>
      <c r="G3" s="29"/>
      <c r="H3" s="29"/>
      <c r="I3" s="29"/>
      <c r="J3" s="29"/>
      <c r="K3" s="29"/>
    </row>
    <row r="4" spans="1:13" ht="50.25" customHeight="1" x14ac:dyDescent="0.4">
      <c r="A4" s="30" t="s">
        <v>8</v>
      </c>
      <c r="B4" s="32" t="s">
        <v>0</v>
      </c>
      <c r="C4" s="34" t="s">
        <v>5</v>
      </c>
      <c r="D4" s="33" t="s">
        <v>1</v>
      </c>
      <c r="E4" s="33" t="s">
        <v>9</v>
      </c>
      <c r="F4" s="37" t="s">
        <v>2</v>
      </c>
      <c r="G4" s="38"/>
      <c r="H4" s="39"/>
      <c r="I4" s="40" t="s">
        <v>10</v>
      </c>
      <c r="J4" s="40"/>
      <c r="K4" s="40"/>
    </row>
    <row r="5" spans="1:13" ht="159" customHeight="1" x14ac:dyDescent="0.4">
      <c r="A5" s="31"/>
      <c r="B5" s="33"/>
      <c r="C5" s="35"/>
      <c r="D5" s="36"/>
      <c r="E5" s="36"/>
      <c r="F5" s="1" t="s">
        <v>14</v>
      </c>
      <c r="G5" s="1" t="s">
        <v>15</v>
      </c>
      <c r="H5" s="1" t="s">
        <v>16</v>
      </c>
      <c r="I5" s="14" t="s">
        <v>3</v>
      </c>
      <c r="J5" s="14" t="s">
        <v>4</v>
      </c>
      <c r="K5" s="5" t="s">
        <v>12</v>
      </c>
      <c r="M5" s="6"/>
    </row>
    <row r="6" spans="1:13" ht="32.25" customHeight="1" x14ac:dyDescent="0.4">
      <c r="A6" s="15" t="s">
        <v>21</v>
      </c>
      <c r="B6" s="16">
        <v>1</v>
      </c>
      <c r="C6" s="19" t="s">
        <v>20</v>
      </c>
      <c r="D6" s="7" t="s">
        <v>6</v>
      </c>
      <c r="E6" s="7">
        <v>3</v>
      </c>
      <c r="F6" s="17">
        <v>29830.5</v>
      </c>
      <c r="G6" s="17">
        <v>30304</v>
      </c>
      <c r="H6" s="17">
        <v>30540.75</v>
      </c>
      <c r="I6" s="17">
        <f>ROUND(AVERAGE(F6:H6),2)</f>
        <v>30225.08</v>
      </c>
      <c r="J6" s="18">
        <f>SQRT(SUM((POWER(F6-I6,2)),(POWER(G6-I6,2)),(POWER(H6-I6,2)))/(COLUMNS(F6:H6)-1))</f>
        <v>361.64159861664143</v>
      </c>
      <c r="K6" s="18">
        <f>J6/I6*100</f>
        <v>1.1964950915486126</v>
      </c>
      <c r="M6" s="6"/>
    </row>
    <row r="7" spans="1:13" s="8" customFormat="1" ht="13.9" x14ac:dyDescent="0.45">
      <c r="A7" s="21" t="s">
        <v>17</v>
      </c>
      <c r="B7" s="22"/>
      <c r="C7" s="23"/>
      <c r="D7" s="22"/>
      <c r="E7" s="24"/>
      <c r="F7" s="17">
        <f>F6*E6</f>
        <v>89491.5</v>
      </c>
      <c r="G7" s="17">
        <f>G6*E6</f>
        <v>90912</v>
      </c>
      <c r="H7" s="17">
        <f>H6*E6</f>
        <v>91622.25</v>
      </c>
      <c r="I7" s="17"/>
      <c r="J7" s="18"/>
      <c r="K7" s="18"/>
    </row>
    <row r="8" spans="1:13" s="9" customFormat="1" ht="15" x14ac:dyDescent="0.45">
      <c r="B8" s="3"/>
      <c r="C8" s="3"/>
      <c r="D8" s="3"/>
      <c r="E8" s="3"/>
      <c r="F8" s="3"/>
      <c r="G8" s="3"/>
      <c r="H8" s="3"/>
      <c r="I8" s="10"/>
      <c r="K8" s="10"/>
    </row>
    <row r="9" spans="1:13" ht="52.9" customHeight="1" x14ac:dyDescent="0.45">
      <c r="A9" s="25" t="s">
        <v>18</v>
      </c>
      <c r="B9" s="25"/>
      <c r="C9" s="25"/>
      <c r="D9" s="26">
        <f>F7</f>
        <v>89491.5</v>
      </c>
      <c r="E9" s="27"/>
      <c r="F9" s="13" t="s">
        <v>13</v>
      </c>
      <c r="G9" s="4"/>
      <c r="H9" s="4"/>
    </row>
    <row r="10" spans="1:13" ht="13.9" x14ac:dyDescent="0.4">
      <c r="C10" s="11"/>
    </row>
    <row r="12" spans="1:13" x14ac:dyDescent="0.4">
      <c r="A12" s="12" t="s">
        <v>11</v>
      </c>
    </row>
  </sheetData>
  <mergeCells count="13">
    <mergeCell ref="J1:K1"/>
    <mergeCell ref="A7:E7"/>
    <mergeCell ref="A9:C9"/>
    <mergeCell ref="D9:E9"/>
    <mergeCell ref="B2:K2"/>
    <mergeCell ref="B3:K3"/>
    <mergeCell ref="A4:A5"/>
    <mergeCell ref="B4:B5"/>
    <mergeCell ref="C4:C5"/>
    <mergeCell ref="D4:D5"/>
    <mergeCell ref="E4:E5"/>
    <mergeCell ref="F4:H4"/>
    <mergeCell ref="I4:K4"/>
  </mergeCells>
  <pageMargins left="0.7" right="0.7" top="0.75" bottom="0.75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9.1328125" defaultRowHeight="13.15" x14ac:dyDescent="0.4"/>
  <cols>
    <col min="1" max="16384" width="9.1328125" style="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 для ЗК</vt:lpstr>
      <vt:lpstr>Лист1</vt:lpstr>
    </vt:vector>
  </TitlesOfParts>
  <Company>IGC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Жук Юлия Анатольевна</cp:lastModifiedBy>
  <cp:lastPrinted>2026-03-05T01:10:57Z</cp:lastPrinted>
  <dcterms:created xsi:type="dcterms:W3CDTF">2014-10-14T05:33:47Z</dcterms:created>
  <dcterms:modified xsi:type="dcterms:W3CDTF">2026-06-22T02:27:35Z</dcterms:modified>
</cp:coreProperties>
</file>