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Лист1!$A$1:$L$35</definedName>
  </definedNames>
  <calcPr calcId="144525"/>
</workbook>
</file>

<file path=xl/calcChain.xml><?xml version="1.0" encoding="utf-8"?>
<calcChain xmlns="http://schemas.openxmlformats.org/spreadsheetml/2006/main">
  <c r="K19" i="1" l="1"/>
  <c r="K20" i="1" s="1"/>
  <c r="I19" i="1"/>
  <c r="H19" i="1"/>
  <c r="J19" i="1" l="1"/>
</calcChain>
</file>

<file path=xl/sharedStrings.xml><?xml version="1.0" encoding="utf-8"?>
<sst xmlns="http://schemas.openxmlformats.org/spreadsheetml/2006/main" count="23" uniqueCount="23">
  <si>
    <t>№ п/п</t>
  </si>
  <si>
    <t>ед. изм.</t>
  </si>
  <si>
    <t>Средняя цена, руб.</t>
  </si>
  <si>
    <t>Среднее квадратичное отклонение</t>
  </si>
  <si>
    <t>Коэффициент вариации (не должен превышать 33), %</t>
  </si>
  <si>
    <r>
      <rPr>
        <b/>
        <sz val="11"/>
        <color theme="1"/>
        <rFont val="Times New Roman"/>
        <family val="1"/>
        <charset val="204"/>
      </rPr>
      <t xml:space="preserve">Используемый метод определения НМЦК с обоснованием: </t>
    </r>
    <r>
      <rPr>
        <sz val="11"/>
        <color theme="1"/>
        <rFont val="Times New Roman"/>
        <family val="1"/>
        <charset val="204"/>
      </rPr>
      <t xml:space="preserve">для расчета (определения) Н(М)ЦК применен метод сопоставимых рыночных цен (анализа рынка) с использованием общедоступной информации о рыночных ценах на товары (услуги, работы) информации о ценах на товары (услуги, работы), полученной в том числе и по запросу заказчика у поставщиков (исполнителей, подрядчиков) осуществляющих поставки (оказание, выполнение) идентичных (однородных) товаров (услуг, работ) (коммерческие и ценовые предложения).
</t>
    </r>
  </si>
  <si>
    <t xml:space="preserve">В соответствии с ч.6 ст. 22 Федерального закона от 05.04.2013 N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 с учетом приказа  Минэкономразвития России от 2 октября 2013 г. N 567 «Методическое рекомендации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</t>
  </si>
  <si>
    <t>Наименование объекта закупки</t>
  </si>
  <si>
    <t xml:space="preserve">Обоснование начальной (максимальной) цены контракта </t>
  </si>
  <si>
    <t>количество</t>
  </si>
  <si>
    <t>Начальная (максимальная) цена товара за ед. измерения, руб.</t>
  </si>
  <si>
    <t>Источники информации о цене за единицу товара (руб. за ед. изм.)</t>
  </si>
  <si>
    <t>ИТОГО НМЦК:</t>
  </si>
  <si>
    <t>шт</t>
  </si>
  <si>
    <t>Приложение № 2</t>
  </si>
  <si>
    <t>Вх. № В-131-1517 от 08.05.2026 г.</t>
  </si>
  <si>
    <t>Вх. № В-131-1518 от 08.05.2026 г.</t>
  </si>
  <si>
    <t>Вх. № В-131-1519 от 08.05.2026 г.</t>
  </si>
  <si>
    <t>Умывальник складной полевой</t>
  </si>
  <si>
    <t>Наименование закупки: Поставка умывальника полевого (складного) (МП)</t>
  </si>
  <si>
    <t>Начальник ГУ МЧС России по Белгородской области</t>
  </si>
  <si>
    <t>генерал-майор внутренней службы</t>
  </si>
  <si>
    <t>С. П. Потапов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</si>
</sst>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7" xfId="0" applyBorder="1"/>
    <xf numFmtId="10" fontId="2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2" fontId="2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</xdr:colOff>
      <xdr:row>16</xdr:row>
      <xdr:rowOff>487680</xdr:rowOff>
    </xdr:from>
    <xdr:ext cx="1139190" cy="354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8263890" y="4892040"/>
              <a:ext cx="1139190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V=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200" i="1">
                          <a:latin typeface="Cambria Math"/>
                        </a:rPr>
                      </m:ctrlPr>
                    </m:fPr>
                    <m:num>
                      <m:r>
                        <a:rPr lang="en-US" sz="1200" i="1">
                          <a:latin typeface="Cambria Math"/>
                          <a:ea typeface="Cambria Math"/>
                        </a:rPr>
                        <m:t>𝜎</m:t>
                      </m:r>
                    </m:num>
                    <m:den>
                      <m:r>
                        <a:rPr lang="en-US" sz="1200" i="1">
                          <a:latin typeface="Cambria Math"/>
                          <a:ea typeface="Cambria Math"/>
                        </a:rPr>
                        <m:t>&lt;</m:t>
                      </m:r>
                      <m:r>
                        <a:rPr lang="ru-RU" sz="1200" b="0" i="1">
                          <a:latin typeface="Cambria Math"/>
                          <a:ea typeface="Cambria Math"/>
                        </a:rPr>
                        <m:t>ц&gt;</m:t>
                      </m:r>
                    </m:den>
                  </m:f>
                </m:oMath>
              </a14:m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*100</a:t>
              </a: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8263890" y="4892040"/>
              <a:ext cx="1139190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V=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en-US" sz="1200" i="0">
                  <a:latin typeface="Cambria Math"/>
                  <a:ea typeface="Cambria Math"/>
                </a:rPr>
                <a:t>𝜎/(&lt;</a:t>
              </a:r>
              <a:r>
                <a:rPr lang="ru-RU" sz="1200" b="0" i="0">
                  <a:latin typeface="Cambria Math"/>
                  <a:ea typeface="Cambria Math"/>
                </a:rPr>
                <a:t>ц&gt;</a:t>
              </a:r>
              <a:r>
                <a:rPr lang="en-US" sz="1200" b="0" i="0">
                  <a:latin typeface="Cambria Math"/>
                  <a:ea typeface="Cambria Math"/>
                </a:rPr>
                <a:t>)</a:t>
              </a:r>
              <a:r>
                <a:rPr lang="ru-RU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*100</a:t>
              </a:r>
            </a:p>
          </xdr:txBody>
        </xdr:sp>
      </mc:Fallback>
    </mc:AlternateContent>
    <xdr:clientData/>
  </xdr:oneCellAnchor>
  <xdr:oneCellAnchor>
    <xdr:from>
      <xdr:col>7</xdr:col>
      <xdr:colOff>137160</xdr:colOff>
      <xdr:row>16</xdr:row>
      <xdr:rowOff>510540</xdr:rowOff>
    </xdr:from>
    <xdr:ext cx="6477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469380" y="4914900"/>
              <a:ext cx="647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/>
                        <a:ea typeface="Cambria Math"/>
                      </a:rPr>
                      <m:t>&lt;</m:t>
                    </m:r>
                    <m:r>
                      <a:rPr lang="ru-RU" sz="1100" b="0" i="1">
                        <a:latin typeface="Cambria Math"/>
                        <a:ea typeface="Cambria Math"/>
                      </a:rPr>
                      <m:t>ц&gt;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469380" y="4914900"/>
              <a:ext cx="647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ru-RU" sz="1100" i="0">
                  <a:latin typeface="Cambria Math"/>
                  <a:ea typeface="Cambria Math"/>
                </a:rPr>
                <a:t>&lt;</a:t>
              </a:r>
              <a:r>
                <a:rPr lang="ru-RU" sz="1100" b="0" i="0">
                  <a:latin typeface="Cambria Math"/>
                  <a:ea typeface="Cambria Math"/>
                </a:rPr>
                <a:t>ц&gt;</a:t>
              </a:r>
              <a:endParaRPr lang="ru-RU" sz="1100"/>
            </a:p>
          </xdr:txBody>
        </xdr:sp>
      </mc:Fallback>
    </mc:AlternateContent>
    <xdr:clientData/>
  </xdr:oneCellAnchor>
  <xdr:twoCellAnchor>
    <xdr:from>
      <xdr:col>8</xdr:col>
      <xdr:colOff>121920</xdr:colOff>
      <xdr:row>16</xdr:row>
      <xdr:rowOff>9525</xdr:rowOff>
    </xdr:from>
    <xdr:to>
      <xdr:col>8</xdr:col>
      <xdr:colOff>1613535</xdr:colOff>
      <xdr:row>17</xdr:row>
      <xdr:rowOff>266700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7270" y="3257550"/>
          <a:ext cx="149161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41910</xdr:colOff>
      <xdr:row>16</xdr:row>
      <xdr:rowOff>525780</xdr:rowOff>
    </xdr:from>
    <xdr:ext cx="914400" cy="264560"/>
    <xdr:sp macro="" textlink="">
      <xdr:nvSpPr>
        <xdr:cNvPr id="6" name="TextBox 5"/>
        <xdr:cNvSpPr txBox="1"/>
      </xdr:nvSpPr>
      <xdr:spPr>
        <a:xfrm>
          <a:off x="10725150" y="493014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10</xdr:col>
      <xdr:colOff>83820</xdr:colOff>
      <xdr:row>16</xdr:row>
      <xdr:rowOff>367393</xdr:rowOff>
    </xdr:from>
    <xdr:to>
      <xdr:col>11</xdr:col>
      <xdr:colOff>15240</xdr:colOff>
      <xdr:row>17</xdr:row>
      <xdr:rowOff>332015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0534" y="3796393"/>
          <a:ext cx="1414599" cy="50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282837</xdr:colOff>
      <xdr:row>18</xdr:row>
      <xdr:rowOff>0</xdr:rowOff>
    </xdr:from>
    <xdr:ext cx="647700" cy="264560"/>
    <xdr:sp macro="" textlink="">
      <xdr:nvSpPr>
        <xdr:cNvPr id="14" name="TextBox 13"/>
        <xdr:cNvSpPr txBox="1"/>
      </xdr:nvSpPr>
      <xdr:spPr>
        <a:xfrm>
          <a:off x="14839278" y="4022912"/>
          <a:ext cx="6477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zoomScale="70" zoomScaleNormal="70" workbookViewId="0">
      <selection activeCell="I29" sqref="I29"/>
    </sheetView>
  </sheetViews>
  <sheetFormatPr defaultRowHeight="15" x14ac:dyDescent="0.25"/>
  <cols>
    <col min="1" max="1" width="7.42578125" style="3" customWidth="1"/>
    <col min="2" max="2" width="39" customWidth="1"/>
    <col min="3" max="3" width="9.7109375" style="3" customWidth="1"/>
    <col min="4" max="4" width="12.42578125" style="3" customWidth="1"/>
    <col min="5" max="5" width="14.42578125" customWidth="1"/>
    <col min="6" max="6" width="14.5703125" customWidth="1"/>
    <col min="7" max="7" width="14.28515625" customWidth="1"/>
    <col min="8" max="8" width="17" customWidth="1"/>
    <col min="9" max="9" width="25.28515625" customWidth="1"/>
    <col min="10" max="10" width="17" customWidth="1"/>
    <col min="11" max="11" width="22.28515625" customWidth="1"/>
  </cols>
  <sheetData>
    <row r="1" spans="1:18" ht="15.75" x14ac:dyDescent="0.25">
      <c r="K1" s="4" t="s">
        <v>14</v>
      </c>
      <c r="Q1" s="1"/>
    </row>
    <row r="3" spans="1:18" ht="14.45" customHeight="1" x14ac:dyDescent="0.25">
      <c r="C3" s="23" t="s">
        <v>8</v>
      </c>
      <c r="D3" s="23"/>
      <c r="E3" s="23"/>
      <c r="F3" s="23"/>
      <c r="G3" s="23"/>
      <c r="H3" s="23"/>
      <c r="I3" s="23"/>
      <c r="J3" s="23"/>
      <c r="K3" s="23"/>
    </row>
    <row r="4" spans="1:18" ht="2.25" customHeight="1" x14ac:dyDescent="0.25">
      <c r="C4" s="23"/>
      <c r="D4" s="23"/>
      <c r="E4" s="23"/>
      <c r="F4" s="23"/>
      <c r="G4" s="23"/>
      <c r="H4" s="23"/>
      <c r="I4" s="23"/>
      <c r="J4" s="23"/>
      <c r="K4" s="23"/>
    </row>
    <row r="5" spans="1:18" ht="14.45" customHeight="1" x14ac:dyDescent="0.25">
      <c r="C5" s="23" t="s">
        <v>19</v>
      </c>
      <c r="D5" s="23"/>
      <c r="E5" s="23"/>
      <c r="F5" s="23"/>
      <c r="G5" s="23"/>
      <c r="H5" s="23"/>
      <c r="I5" s="23"/>
      <c r="J5" s="23"/>
      <c r="K5" s="23"/>
    </row>
    <row r="6" spans="1:18" ht="6" customHeight="1" x14ac:dyDescent="0.25">
      <c r="C6" s="23"/>
      <c r="D6" s="23"/>
      <c r="E6" s="23"/>
      <c r="F6" s="23"/>
      <c r="G6" s="23"/>
      <c r="H6" s="23"/>
      <c r="I6" s="23"/>
      <c r="J6" s="23"/>
      <c r="K6" s="23"/>
    </row>
    <row r="7" spans="1:18" ht="15.6" customHeight="1" x14ac:dyDescent="0.25">
      <c r="B7" s="27" t="s">
        <v>5</v>
      </c>
      <c r="C7" s="27"/>
      <c r="D7" s="27"/>
      <c r="E7" s="27"/>
      <c r="F7" s="27"/>
      <c r="G7" s="27"/>
      <c r="H7" s="27"/>
      <c r="I7" s="27"/>
      <c r="J7" s="27"/>
      <c r="K7" s="27"/>
      <c r="L7" s="5"/>
      <c r="M7" s="5"/>
      <c r="N7" s="5"/>
      <c r="O7" s="5"/>
      <c r="P7" s="5"/>
      <c r="Q7" s="5"/>
      <c r="R7" s="5"/>
    </row>
    <row r="8" spans="1:18" ht="15.6" customHeight="1" x14ac:dyDescent="0.25">
      <c r="B8" s="27"/>
      <c r="C8" s="27"/>
      <c r="D8" s="27"/>
      <c r="E8" s="27"/>
      <c r="F8" s="27"/>
      <c r="G8" s="27"/>
      <c r="H8" s="27"/>
      <c r="I8" s="27"/>
      <c r="J8" s="27"/>
      <c r="K8" s="27"/>
      <c r="L8" s="5"/>
      <c r="M8" s="5"/>
      <c r="N8" s="5"/>
      <c r="O8" s="5"/>
      <c r="P8" s="5"/>
      <c r="Q8" s="5"/>
      <c r="R8" s="5"/>
    </row>
    <row r="9" spans="1:18" ht="15.6" customHeight="1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5"/>
      <c r="M9" s="5"/>
      <c r="N9" s="5"/>
      <c r="O9" s="5"/>
      <c r="P9" s="5"/>
      <c r="Q9" s="5"/>
      <c r="R9" s="5"/>
    </row>
    <row r="10" spans="1:18" ht="18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5"/>
      <c r="M10" s="5"/>
      <c r="N10" s="5"/>
      <c r="O10" s="5"/>
      <c r="P10" s="5"/>
      <c r="Q10" s="5"/>
      <c r="R10" s="5"/>
    </row>
    <row r="11" spans="1:18" ht="14.25" hidden="1" customHeight="1" x14ac:dyDescent="0.25">
      <c r="B11" s="27" t="s">
        <v>6</v>
      </c>
      <c r="C11" s="27"/>
      <c r="D11" s="27"/>
      <c r="E11" s="27"/>
      <c r="F11" s="27"/>
      <c r="G11" s="27"/>
      <c r="H11" s="27"/>
      <c r="I11" s="27"/>
      <c r="J11" s="27"/>
      <c r="K11" s="27"/>
      <c r="L11" s="2"/>
      <c r="M11" s="2"/>
      <c r="N11" s="2"/>
      <c r="O11" s="2"/>
      <c r="P11" s="2"/>
      <c r="Q11" s="2"/>
      <c r="R11" s="2"/>
    </row>
    <row r="12" spans="1:18" ht="14.45" customHeight="1" x14ac:dyDescent="0.2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"/>
      <c r="M12" s="2"/>
      <c r="N12" s="2"/>
      <c r="O12" s="2"/>
      <c r="P12" s="2"/>
      <c r="Q12" s="2"/>
      <c r="R12" s="2"/>
    </row>
    <row r="13" spans="1:18" ht="14.45" customHeight="1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"/>
      <c r="M13" s="2"/>
      <c r="N13" s="2"/>
      <c r="O13" s="2"/>
      <c r="P13" s="2"/>
      <c r="Q13" s="2"/>
      <c r="R13" s="2"/>
    </row>
    <row r="14" spans="1:18" ht="20.25" customHeight="1" x14ac:dyDescent="0.2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"/>
      <c r="M14" s="2"/>
      <c r="N14" s="2"/>
      <c r="O14" s="2"/>
      <c r="P14" s="2"/>
      <c r="Q14" s="2"/>
      <c r="R14" s="2"/>
    </row>
    <row r="16" spans="1:18" ht="50.45" customHeight="1" x14ac:dyDescent="0.25">
      <c r="A16" s="36" t="s">
        <v>0</v>
      </c>
      <c r="B16" s="37" t="s">
        <v>7</v>
      </c>
      <c r="C16" s="36" t="s">
        <v>1</v>
      </c>
      <c r="D16" s="33" t="s">
        <v>9</v>
      </c>
      <c r="E16" s="24" t="s">
        <v>11</v>
      </c>
      <c r="F16" s="25"/>
      <c r="G16" s="26"/>
      <c r="H16" s="33" t="s">
        <v>2</v>
      </c>
      <c r="I16" s="28" t="s">
        <v>3</v>
      </c>
      <c r="J16" s="28" t="s">
        <v>4</v>
      </c>
      <c r="K16" s="28" t="s">
        <v>10</v>
      </c>
    </row>
    <row r="17" spans="1:11" ht="43.15" customHeight="1" x14ac:dyDescent="0.25">
      <c r="A17" s="36"/>
      <c r="B17" s="37"/>
      <c r="C17" s="36"/>
      <c r="D17" s="34"/>
      <c r="E17" s="31" t="s">
        <v>15</v>
      </c>
      <c r="F17" s="31" t="s">
        <v>16</v>
      </c>
      <c r="G17" s="31" t="s">
        <v>17</v>
      </c>
      <c r="H17" s="34"/>
      <c r="I17" s="29"/>
      <c r="J17" s="29"/>
      <c r="K17" s="29"/>
    </row>
    <row r="18" spans="1:11" ht="30" customHeight="1" x14ac:dyDescent="0.25">
      <c r="A18" s="36"/>
      <c r="B18" s="37"/>
      <c r="C18" s="36"/>
      <c r="D18" s="35"/>
      <c r="E18" s="32"/>
      <c r="F18" s="32"/>
      <c r="G18" s="32"/>
      <c r="H18" s="35"/>
      <c r="I18" s="30"/>
      <c r="J18" s="30"/>
      <c r="K18" s="30"/>
    </row>
    <row r="19" spans="1:11" ht="15.75" x14ac:dyDescent="0.25">
      <c r="A19" s="7">
        <v>1</v>
      </c>
      <c r="B19" s="20" t="s">
        <v>18</v>
      </c>
      <c r="C19" s="9" t="s">
        <v>13</v>
      </c>
      <c r="D19" s="8">
        <v>3</v>
      </c>
      <c r="E19" s="19">
        <v>122850</v>
      </c>
      <c r="F19" s="19">
        <v>120000</v>
      </c>
      <c r="G19" s="19">
        <v>102000</v>
      </c>
      <c r="H19" s="18">
        <f>AVERAGE(E19:G19)</f>
        <v>114950</v>
      </c>
      <c r="I19" s="10">
        <f>STDEV(E19,F19,G19)</f>
        <v>11305.197919541259</v>
      </c>
      <c r="J19" s="12">
        <f>I19/H19</f>
        <v>9.8348829226109255E-2</v>
      </c>
      <c r="K19" s="18">
        <f>((D19/3*SUM(E19,F19,G19)))</f>
        <v>344850</v>
      </c>
    </row>
    <row r="20" spans="1:11" ht="15.75" x14ac:dyDescent="0.25">
      <c r="A20" s="11"/>
      <c r="B20" s="11"/>
      <c r="C20" s="13"/>
      <c r="D20" s="13"/>
      <c r="E20" s="15"/>
      <c r="F20" s="15"/>
      <c r="G20" s="15"/>
      <c r="H20" s="15"/>
      <c r="I20" s="21" t="s">
        <v>12</v>
      </c>
      <c r="J20" s="22"/>
      <c r="K20" s="14">
        <f>SUM(K19:K19)</f>
        <v>344850</v>
      </c>
    </row>
    <row r="21" spans="1:11" ht="15" customHeight="1" x14ac:dyDescent="0.25">
      <c r="E21" s="4"/>
      <c r="F21" s="4"/>
      <c r="G21" s="4"/>
      <c r="H21" s="4"/>
      <c r="I21" s="4"/>
      <c r="J21" s="4"/>
      <c r="K21" s="4"/>
    </row>
    <row r="22" spans="1:11" ht="15" customHeight="1" x14ac:dyDescent="0.25"/>
    <row r="23" spans="1:11" ht="31.5" x14ac:dyDescent="0.25">
      <c r="B23" s="2" t="s">
        <v>20</v>
      </c>
      <c r="C23" s="16"/>
      <c r="D23" s="16"/>
      <c r="E23" s="17"/>
      <c r="F23" s="17"/>
    </row>
    <row r="24" spans="1:11" ht="18" customHeight="1" x14ac:dyDescent="0.25">
      <c r="B24" s="6" t="s">
        <v>21</v>
      </c>
      <c r="C24" s="16"/>
      <c r="D24" s="16"/>
      <c r="E24" s="17"/>
      <c r="F24" s="1" t="s">
        <v>22</v>
      </c>
    </row>
    <row r="25" spans="1:11" ht="15.75" x14ac:dyDescent="0.25">
      <c r="H25" s="1"/>
    </row>
    <row r="26" spans="1:11" ht="15.75" x14ac:dyDescent="0.25">
      <c r="B26" s="17"/>
      <c r="C26" s="16"/>
      <c r="D26" s="16"/>
      <c r="E26" s="17"/>
      <c r="F26" s="17"/>
    </row>
  </sheetData>
  <mergeCells count="17">
    <mergeCell ref="A16:A18"/>
    <mergeCell ref="B16:B18"/>
    <mergeCell ref="C16:C18"/>
    <mergeCell ref="E17:E18"/>
    <mergeCell ref="F17:F18"/>
    <mergeCell ref="D16:D18"/>
    <mergeCell ref="I20:J20"/>
    <mergeCell ref="C3:K4"/>
    <mergeCell ref="C5:K6"/>
    <mergeCell ref="E16:G16"/>
    <mergeCell ref="B11:K14"/>
    <mergeCell ref="B7:K10"/>
    <mergeCell ref="K16:K18"/>
    <mergeCell ref="G17:G18"/>
    <mergeCell ref="H16:H18"/>
    <mergeCell ref="I16:I18"/>
    <mergeCell ref="J16:J18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2026-05-27T11:41:37Z</dcterms:modified>
</cp:coreProperties>
</file>