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big2\Отделы\Закупки\Закупки - единственный поставщик\2026 -обоснование договоров ед. пост\33_ГСМ -3 кв(не ЕАТ)\Размещение\"/>
    </mc:Choice>
  </mc:AlternateContent>
  <bookViews>
    <workbookView xWindow="0" yWindow="0" windowWidth="15375" windowHeight="10575"/>
  </bookViews>
  <sheets>
    <sheet name="Н(М)ЦК по приказу" sheetId="8" r:id="rId1"/>
  </sheets>
  <definedNames>
    <definedName name="_xlnm.Print_Area" localSheetId="0">'Н(М)ЦК по приказу'!$A$1:$L$29</definedName>
  </definedNames>
  <calcPr calcId="152511" iterate="1" iterateCount="20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8" l="1"/>
  <c r="K13" i="8" s="1"/>
  <c r="L13" i="8" l="1"/>
  <c r="L14" i="8" l="1"/>
</calcChain>
</file>

<file path=xl/sharedStrings.xml><?xml version="1.0" encoding="utf-8"?>
<sst xmlns="http://schemas.openxmlformats.org/spreadsheetml/2006/main" count="32" uniqueCount="32">
  <si>
    <t>Используемый метод определения НМЦК с обоснованием:</t>
  </si>
  <si>
    <t>№ п/п</t>
  </si>
  <si>
    <t>Наименование товара, услуги (работы)</t>
  </si>
  <si>
    <t>КТРУ</t>
  </si>
  <si>
    <t>Единица измерения</t>
  </si>
  <si>
    <t>Кол-во</t>
  </si>
  <si>
    <t>Средняя потребительская цена Товара за литр (руб.)*</t>
  </si>
  <si>
    <t>Коэффициент отвлечения денежных средств**</t>
  </si>
  <si>
    <t>Цена за один литр топлива, руб.</t>
  </si>
  <si>
    <t>НМЦК
(руб.)</t>
  </si>
  <si>
    <t>л (дм³)</t>
  </si>
  <si>
    <t xml:space="preserve">Обоснование начальной (максимальной) цены контракта,  заключаемого с единственным поставщиком </t>
  </si>
  <si>
    <t>ИТОГО</t>
  </si>
  <si>
    <t>Максимальное значение цены контракта и формула цены контракта установлены в соответствии с частью 2 статьи 34 Федерального закона от 06.04.2013 № 44-ФЗ «О контрактной системе в сфере закупок товаров, работ, услуг для обеспечения государственных и муниципальных нужд» и постановлением Правительства РФ от 13.01.2014 № 19 «Об установлении случаев, в которых при заключении контракта в документации о закупке указываются формула цены и максимальное значение цены контракта».</t>
  </si>
  <si>
    <t>В соответствии с ч.12 ст.22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для обоснования НМЦК с единственным поставщиком применен иной метод. Применить метод сопоставимых рыночных цен (анализ рынка), нормативный метод, тарифный метод, проектно-сметный метод, затратный метод не представляется возможным в связи с тем, что определение стоимости выполнено согласно нормативным документам, регулирующим ценообразование в данной отрасли - в соответствии с Приказом ФАС России от 22.11.2024 №894/24 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единицы товара, работы, услуги при осуществлении топлива моторного, включая автомобильный и авиационный бензин».</t>
  </si>
  <si>
    <t>Итоговая стоимость Товара в ед.изм., 
руб.</t>
  </si>
  <si>
    <t>Коэффициент индекса потребительских цен среднесрочного прогноза в базовом варианте ***</t>
  </si>
  <si>
    <t>Кипц= (104-100)/12*3/100 + 1=1,010</t>
  </si>
  <si>
    <t>Примечание:</t>
  </si>
  <si>
    <t>Расчёт НМЦК:</t>
  </si>
  <si>
    <t>Коэффициент отвлечения денежных средств рассчитан по формуле:
Кодс = (Кцб/100)/12*N + 1,
где Кодс – коэффициент отвлечения денежных средств
Кцб – ставка рефинансирования (ключевая ставка) на момент расчета, %
N - количеством месяцев поставки</t>
  </si>
  <si>
    <t>Коэффициент ИПЦ рассчитан по формуле:
Кипц  = (ИПЦ-100)/12*N /100 + 1,
где Кипц – коэффициент индекса потребительских цен
ИПЦ – индекс потребительских цен, %
N - количество месяцев поставки</t>
  </si>
  <si>
    <t>19.20.21.100-00000005</t>
  </si>
  <si>
    <t xml:space="preserve">*** В соответствии с пунктом 10, 11 Порядка, утвержденного приказом ФАС России от 22.11.2024 № 894/24 при обосновании НМЦК  применяется коэффициент индекса потребительских цен среднесрочного прогноза в соответствии с базовым вариантом прогноза социально-экономического развития РФ на среднесрочный период, одобренного Правительством РФ.
По сведениям прогноза социально-экономического развития РФ на 2026-2028 годы индекс потребительских цен среднесрочного прогноза в базовом варианте составляет 104% к декабрю 2025 года: </t>
  </si>
  <si>
    <t>на поставку бензина марки АИ-95 с использованием топливных карт на 3 квартал 2026 года</t>
  </si>
  <si>
    <t>Бензин АИ-95
ОКПД 2: 19.20.21.120  
на период с 01.07.2026 по 30.09.2026</t>
  </si>
  <si>
    <t>*Источник: сайт Росстата по следующей ссылке -  https://rosstat.gov.ru/storage/mediabank/91_17-06-2026.html</t>
  </si>
  <si>
    <r>
      <t>В соответствии с ч. 22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начальная цена единицы товара определена и обоснована с учетом  приказа Федеральной антимонопольной службы от 22.11.2024 г. №894/24.  
Согласно п.6 Порядка определения НМЦК, утвержденного приказом ФАС России от 22.11.2024 № 894/24, начальная цена единицы товара, работы, услуги при поставках Товара, осуществляемых на топливораздаточных колонках посредством отгрузки в бак (емкость) автомобильного транспорта, определяется как средняя потребительская цена Товара в рублях за литр на соответствующий Товар в регионе предполагаемой выборки на дату определения цены на основании статистических данных, распространяемых либо предоставляемых Федеральной службы государственной статистики (Росстат).
Для расчета взята средняя потребительская цена на бензин автомобильный марки АИ-95 по Свердловской области  по данным Росстата</t>
    </r>
    <r>
      <rPr>
        <b/>
        <sz val="10"/>
        <color theme="1"/>
        <rFont val="Times New Roman"/>
        <family val="1"/>
        <charset val="204"/>
      </rPr>
      <t xml:space="preserve"> на</t>
    </r>
    <r>
      <rPr>
        <b/>
        <sz val="10"/>
        <rFont val="Times New Roman"/>
        <family val="1"/>
        <charset val="204"/>
      </rPr>
      <t xml:space="preserve"> 22 июня 2026 года в размере 70,71 руб.за литр  </t>
    </r>
    <r>
      <rPr>
        <b/>
        <sz val="10"/>
        <color theme="1"/>
        <rFont val="Times New Roman"/>
        <family val="1"/>
        <charset val="204"/>
      </rPr>
      <t xml:space="preserve">
</t>
    </r>
  </si>
  <si>
    <t xml:space="preserve">**В соответствии с пунктом 7 Порядка, утвержденного приказом ФАС России от 22.11.2024 № 894/24 при обосновании НМЦК  применяется коэффициент стоимости отвлечения денежных средств в размере текущей ставки рефинансирования Банка России. По состоянию на дату расчета НМЦК ставка рефинансирования Банка России составляет 14,25% (Информационное сообщение Банка России от 19.06.2026): </t>
  </si>
  <si>
    <t>Кодс = (14,25/100)/12*3 + 1=1,036</t>
  </si>
  <si>
    <t xml:space="preserve">НМЦК контракта на поставку бензина марки АИ-95 на 3 квартал 2026 года (на период c 01.07.2026 по 30.09.2026 г.) по результатам расчета в соответсвии  с Порядком, утвержденным приказом ФАС России от 22.11.2024 № 894/24 составила 110 985,00 руб. </t>
  </si>
  <si>
    <r>
      <t xml:space="preserve">Подготовить и разместить информацию для проведения закупочной сессии на Едином агрегаторе торговли для заключения контракта на поставку бензина марки АИ-95 на 3 квартал 2026 года (на период c 01.07.2026 по 30.09.2026 г.), по п.5 ч.1 ст. 93 44-ФЗ, стартовая цена 1 единицы товара (бензина АИ-95) - </t>
    </r>
    <r>
      <rPr>
        <b/>
        <sz val="10"/>
        <color theme="1"/>
        <rFont val="Times New Roman"/>
        <family val="1"/>
        <charset val="204"/>
      </rPr>
      <t xml:space="preserve"> 73,99 руб.за литр. </t>
    </r>
    <r>
      <rPr>
        <sz val="10"/>
        <color theme="1"/>
        <rFont val="Times New Roman"/>
        <family val="1"/>
        <charset val="204"/>
      </rPr>
      <t xml:space="preserve">Максимальная сумма контракта исходя из объема 1500 листров составляет </t>
    </r>
    <r>
      <rPr>
        <b/>
        <sz val="10"/>
        <color theme="1"/>
        <rFont val="Times New Roman"/>
        <family val="1"/>
        <charset val="204"/>
      </rPr>
      <t>110 985,00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</si>
</sst>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\ ##0.00_р_._-;\-* #\ ##0.00_р_._-;_-* &quot;-&quot;??_р_._-;_-@_-"/>
    <numFmt numFmtId="165" formatCode="#\ ##0"/>
    <numFmt numFmtId="166" formatCode="#\ ##0.00"/>
    <numFmt numFmtId="167" formatCode="0.000"/>
  </numFmts>
  <fonts count="14">
    <font>
      <sz val="12"/>
      <color theme="1"/>
      <name val="Calibri"/>
      <charset val="13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8" fillId="0" borderId="0"/>
    <xf numFmtId="164" fontId="9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2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/>
    <xf numFmtId="166" fontId="1" fillId="0" borderId="0" xfId="0" applyNumberFormat="1" applyFont="1" applyFill="1" applyAlignment="1">
      <alignment horizontal="left"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top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vertical="top" wrapText="1"/>
    </xf>
    <xf numFmtId="0" fontId="10" fillId="0" borderId="0" xfId="1" applyFont="1" applyAlignment="1">
      <alignment vertical="center" wrapText="1"/>
    </xf>
    <xf numFmtId="0" fontId="10" fillId="0" borderId="0" xfId="0" applyFont="1" applyAlignment="1">
      <alignment vertical="center" wrapText="1"/>
    </xf>
    <xf numFmtId="4" fontId="10" fillId="0" borderId="0" xfId="0" applyNumberFormat="1" applyFont="1" applyAlignment="1">
      <alignment vertical="center"/>
    </xf>
    <xf numFmtId="0" fontId="10" fillId="0" borderId="7" xfId="1" applyFont="1" applyBorder="1" applyAlignment="1">
      <alignment vertical="center" wrapText="1"/>
    </xf>
    <xf numFmtId="4" fontId="10" fillId="0" borderId="7" xfId="0" applyNumberFormat="1" applyFont="1" applyBorder="1" applyAlignment="1">
      <alignment vertical="center" wrapText="1"/>
    </xf>
    <xf numFmtId="0" fontId="10" fillId="0" borderId="0" xfId="1" applyFont="1" applyBorder="1" applyAlignment="1">
      <alignment vertical="center"/>
    </xf>
    <xf numFmtId="0" fontId="10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166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0" fontId="3" fillId="0" borderId="0" xfId="0" applyFont="1" applyFill="1" applyAlignment="1">
      <alignment horizontal="left"/>
    </xf>
    <xf numFmtId="0" fontId="3" fillId="0" borderId="0" xfId="0" applyFont="1" applyAlignment="1"/>
    <xf numFmtId="0" fontId="6" fillId="0" borderId="0" xfId="0" applyFont="1" applyFill="1" applyAlignment="1">
      <alignment vertical="top"/>
    </xf>
    <xf numFmtId="0" fontId="10" fillId="0" borderId="0" xfId="1" applyFont="1" applyAlignment="1"/>
    <xf numFmtId="0" fontId="10" fillId="0" borderId="0" xfId="0" applyFont="1" applyBorder="1" applyAlignment="1">
      <alignment horizontal="left" vertical="center" wrapText="1"/>
    </xf>
    <xf numFmtId="4" fontId="10" fillId="0" borderId="0" xfId="0" applyNumberFormat="1" applyFont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horizontal="center" vertical="center" wrapText="1"/>
    </xf>
    <xf numFmtId="0" fontId="3" fillId="0" borderId="5" xfId="0" applyFont="1" applyFill="1" applyBorder="1" applyAlignment="1">
      <alignment horizontal="right"/>
    </xf>
    <xf numFmtId="166" fontId="3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6" fillId="0" borderId="0" xfId="0" applyFont="1" applyFill="1" applyAlignment="1">
      <alignment horizontal="justify" vertical="top" wrapText="1"/>
    </xf>
    <xf numFmtId="0" fontId="3" fillId="0" borderId="4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view="pageBreakPreview" topLeftCell="A16" zoomScaleNormal="100" zoomScaleSheetLayoutView="100" workbookViewId="0">
      <selection activeCell="Q35" sqref="Q35"/>
    </sheetView>
  </sheetViews>
  <sheetFormatPr defaultColWidth="10.875" defaultRowHeight="12.75"/>
  <cols>
    <col min="1" max="1" width="4.5" style="1" customWidth="1"/>
    <col min="2" max="2" width="9.25" style="2" customWidth="1"/>
    <col min="3" max="3" width="14.375" style="2" customWidth="1"/>
    <col min="4" max="4" width="10.875" style="2" customWidth="1"/>
    <col min="5" max="5" width="10.375" style="2" customWidth="1"/>
    <col min="6" max="6" width="7.875" style="2" customWidth="1"/>
    <col min="7" max="7" width="12.25" style="2" customWidth="1"/>
    <col min="8" max="9" width="13.25" style="2" customWidth="1"/>
    <col min="10" max="11" width="11.75" style="2" customWidth="1"/>
    <col min="12" max="12" width="12.875" style="2" customWidth="1"/>
    <col min="13" max="16384" width="10.875" style="2"/>
  </cols>
  <sheetData>
    <row r="1" spans="1:17" ht="16.5" customHeight="1">
      <c r="J1" s="15"/>
      <c r="K1" s="15"/>
      <c r="L1" s="16"/>
    </row>
    <row r="2" spans="1:17" ht="27" customHeight="1">
      <c r="H2" s="14"/>
      <c r="I2" s="14"/>
      <c r="J2" s="17"/>
      <c r="K2" s="17"/>
      <c r="L2" s="16"/>
    </row>
    <row r="3" spans="1:17" ht="27" customHeight="1">
      <c r="A3" s="12"/>
      <c r="H3" s="13"/>
      <c r="I3" s="13"/>
      <c r="J3" s="18"/>
      <c r="K3" s="19"/>
      <c r="L3" s="21"/>
    </row>
    <row r="4" spans="1:17" ht="24.75" customHeight="1">
      <c r="A4" s="12"/>
      <c r="H4" s="13"/>
      <c r="I4" s="13"/>
      <c r="J4" s="20"/>
      <c r="K4" s="20"/>
      <c r="L4" s="16"/>
    </row>
    <row r="5" spans="1:17" ht="22.5" customHeight="1">
      <c r="A5" s="56" t="s">
        <v>11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7" ht="18.75" customHeight="1">
      <c r="A6" s="60" t="s">
        <v>24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7" ht="18" customHeight="1">
      <c r="A7" s="22" t="s">
        <v>0</v>
      </c>
      <c r="B7" s="22"/>
    </row>
    <row r="8" spans="1:17" ht="85.5" customHeight="1">
      <c r="A8" s="44" t="s">
        <v>14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7" ht="22.5" customHeight="1">
      <c r="A9" s="29" t="s">
        <v>19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1" spans="1:17" ht="13.5" customHeight="1">
      <c r="A11" s="57" t="s">
        <v>1</v>
      </c>
      <c r="B11" s="57" t="s">
        <v>2</v>
      </c>
      <c r="C11" s="57"/>
      <c r="D11" s="57" t="s">
        <v>3</v>
      </c>
      <c r="E11" s="57" t="s">
        <v>4</v>
      </c>
      <c r="F11" s="57" t="s">
        <v>5</v>
      </c>
      <c r="G11" s="58" t="s">
        <v>6</v>
      </c>
      <c r="H11" s="57" t="s">
        <v>7</v>
      </c>
      <c r="I11" s="57" t="s">
        <v>16</v>
      </c>
      <c r="J11" s="57" t="s">
        <v>15</v>
      </c>
      <c r="K11" s="58" t="s">
        <v>8</v>
      </c>
      <c r="L11" s="58" t="s">
        <v>9</v>
      </c>
    </row>
    <row r="12" spans="1:17" ht="82.5" customHeight="1">
      <c r="A12" s="57"/>
      <c r="B12" s="57"/>
      <c r="C12" s="57"/>
      <c r="D12" s="57"/>
      <c r="E12" s="57"/>
      <c r="F12" s="57"/>
      <c r="G12" s="59"/>
      <c r="H12" s="57"/>
      <c r="I12" s="57"/>
      <c r="J12" s="57"/>
      <c r="K12" s="59"/>
      <c r="L12" s="59"/>
    </row>
    <row r="13" spans="1:17" ht="52.5" customHeight="1">
      <c r="A13" s="3">
        <v>1</v>
      </c>
      <c r="B13" s="41" t="s">
        <v>25</v>
      </c>
      <c r="C13" s="42"/>
      <c r="D13" s="24" t="s">
        <v>22</v>
      </c>
      <c r="E13" s="3" t="s">
        <v>10</v>
      </c>
      <c r="F13" s="4">
        <v>1500</v>
      </c>
      <c r="G13" s="40">
        <v>70.709999999999994</v>
      </c>
      <c r="H13" s="5">
        <v>1.036</v>
      </c>
      <c r="I13" s="5">
        <v>1.01</v>
      </c>
      <c r="J13" s="7">
        <f>G13*H13*I13</f>
        <v>73.9881156</v>
      </c>
      <c r="K13" s="7">
        <f>ROUND(J13,2)</f>
        <v>73.989999999999995</v>
      </c>
      <c r="L13" s="8">
        <f>F13*K13</f>
        <v>110984.99999999999</v>
      </c>
    </row>
    <row r="14" spans="1:17" ht="15.75" customHeight="1">
      <c r="A14" s="49" t="s">
        <v>12</v>
      </c>
      <c r="B14" s="50"/>
      <c r="C14" s="50"/>
      <c r="D14" s="50"/>
      <c r="E14" s="50"/>
      <c r="F14" s="50"/>
      <c r="G14" s="50"/>
      <c r="H14" s="50"/>
      <c r="I14" s="50"/>
      <c r="J14" s="51"/>
      <c r="K14" s="38"/>
      <c r="L14" s="39">
        <f>SUM(L13:L13)</f>
        <v>110984.99999999999</v>
      </c>
      <c r="Q14" s="9"/>
    </row>
    <row r="15" spans="1:17" ht="24.75" customHeight="1">
      <c r="A15" s="28" t="s">
        <v>18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10"/>
    </row>
    <row r="16" spans="1:17" ht="15" customHeight="1">
      <c r="A16" s="30" t="s">
        <v>26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1:17" ht="99" customHeight="1">
      <c r="A17" s="45" t="s">
        <v>27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1:17" ht="46.5" customHeight="1">
      <c r="A18" s="45" t="s">
        <v>28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1:17" ht="31.5" customHeight="1">
      <c r="A19" s="48" t="s">
        <v>20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1:17" ht="34.5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Q20" s="9"/>
    </row>
    <row r="21" spans="1:17" ht="15" customHeight="1">
      <c r="A21" s="54" t="s">
        <v>29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</row>
    <row r="22" spans="1:17" ht="61.5" customHeight="1">
      <c r="A22" s="46" t="s">
        <v>23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</row>
    <row r="23" spans="1:17" ht="66" customHeight="1">
      <c r="A23" s="43" t="s">
        <v>21</v>
      </c>
      <c r="B23" s="43"/>
      <c r="C23" s="43"/>
      <c r="D23" s="43"/>
      <c r="E23" s="43"/>
      <c r="F23" s="43"/>
      <c r="G23" s="43"/>
      <c r="H23" s="25"/>
      <c r="I23" s="25"/>
      <c r="J23" s="26"/>
      <c r="K23" s="26"/>
      <c r="L23" s="27"/>
    </row>
    <row r="24" spans="1:17" ht="20.25" customHeight="1">
      <c r="A24" s="55" t="s">
        <v>17</v>
      </c>
      <c r="B24" s="55"/>
      <c r="C24" s="55"/>
      <c r="D24" s="55"/>
      <c r="L24" s="11"/>
    </row>
    <row r="25" spans="1:17" ht="27" customHeight="1">
      <c r="A25" s="46" t="s">
        <v>30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1:17" ht="45" customHeight="1">
      <c r="A26" s="53" t="s">
        <v>31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7" ht="34.5" customHeight="1">
      <c r="B27" s="31"/>
      <c r="C27" s="32"/>
      <c r="D27" s="32"/>
      <c r="E27" s="32"/>
      <c r="F27" s="32"/>
      <c r="G27" s="32"/>
      <c r="J27" s="33"/>
    </row>
    <row r="28" spans="1:17" ht="15">
      <c r="B28" s="32"/>
      <c r="C28" s="34"/>
      <c r="D28" s="34"/>
      <c r="E28" s="35"/>
      <c r="F28" s="35"/>
      <c r="G28" s="35"/>
      <c r="H28" s="35"/>
    </row>
    <row r="29" spans="1:17" ht="15">
      <c r="B29" s="52"/>
      <c r="C29" s="52"/>
      <c r="D29" s="52"/>
      <c r="E29" s="52"/>
      <c r="F29" s="36"/>
      <c r="G29" s="36"/>
      <c r="H29" s="37"/>
    </row>
    <row r="42" spans="1:12" ht="45.75" customHeight="1">
      <c r="A42" s="44" t="s">
        <v>13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</row>
  </sheetData>
  <mergeCells count="27">
    <mergeCell ref="A5:L5"/>
    <mergeCell ref="H11:H12"/>
    <mergeCell ref="J11:J12"/>
    <mergeCell ref="K11:K12"/>
    <mergeCell ref="L11:L12"/>
    <mergeCell ref="B11:C12"/>
    <mergeCell ref="A11:A12"/>
    <mergeCell ref="I11:I12"/>
    <mergeCell ref="A6:L6"/>
    <mergeCell ref="D11:D12"/>
    <mergeCell ref="E11:E12"/>
    <mergeCell ref="F11:F12"/>
    <mergeCell ref="G11:G12"/>
    <mergeCell ref="A42:L42"/>
    <mergeCell ref="A25:L25"/>
    <mergeCell ref="B29:E29"/>
    <mergeCell ref="A26:L26"/>
    <mergeCell ref="A21:L21"/>
    <mergeCell ref="A24:D24"/>
    <mergeCell ref="B13:C13"/>
    <mergeCell ref="A23:G23"/>
    <mergeCell ref="A8:L8"/>
    <mergeCell ref="A17:L17"/>
    <mergeCell ref="A18:L18"/>
    <mergeCell ref="A22:L22"/>
    <mergeCell ref="A19:L20"/>
    <mergeCell ref="A14:J14"/>
  </mergeCells>
  <pageMargins left="0.86614173228346458" right="0.70866141732283472" top="0.43307086614173229" bottom="0.43307086614173229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Н(М)ЦК по приказу</vt:lpstr>
      <vt:lpstr>'Н(М)ЦК по приказу'!Область_печати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Закупки</cp:lastModifiedBy>
  <cp:lastPrinted>2026-03-19T05:42:43Z</cp:lastPrinted>
  <dcterms:created xsi:type="dcterms:W3CDTF">2023-02-03T13:24:00Z</dcterms:created>
  <dcterms:modified xsi:type="dcterms:W3CDTF">2026-06-25T06:53:40Z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6F4F41EA63904F06A5AD1C7273A4BA0A_13</vt:lpwstr>
  </property>
  <property fmtid="{D5CDD505-2E9C-101B-9397-08002B2CF9AE}" pid="3" name="KSOProductBuildVer">
    <vt:lpwstr>1049-12.2.0.23155</vt:lpwstr>
  </property>
</Properties>
</file>