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4240" windowHeight="12135"/>
  </bookViews>
  <sheets>
    <sheet name="НМЦК" sheetId="1" r:id="rId1"/>
  </sheets>
  <definedNames>
    <definedName name="_xlnm._FilterDatabase" localSheetId="0" hidden="1">НМЦК!$A$12:$G$15</definedName>
    <definedName name="_xlnm.Print_Area" localSheetId="0">НМЦК!$A$1:$J$20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J14" i="1" s="1"/>
  <c r="J15" i="1" l="1"/>
  <c r="D17" i="1" l="1"/>
  <c r="E17" i="1"/>
</calcChain>
</file>

<file path=xl/sharedStrings.xml><?xml version="1.0" encoding="utf-8"?>
<sst xmlns="http://schemas.openxmlformats.org/spreadsheetml/2006/main" count="32" uniqueCount="32">
  <si>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</si>
  <si>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</si>
  <si>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</si>
  <si>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</si>
  <si>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</si>
  <si>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</si>
  <si>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</si>
  <si>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</si>
  <si>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</si>
  <si>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</si>
  <si>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</si>
  <si>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</si>
  <si>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</si>
  <si>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</si>
  <si>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определения цены Контракта (цены единицы товара, работы, услуги, цены этапа Контракта)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</si>
  <si>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</si>
  <si>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</si>
  <si>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</si>
  <si>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В соответствии с приказом приказом ФНС России от 20.01.2016 № АС-7-5/15@ «Об утверждении требований к закупаемым Федеральной налоговой службой, ее территориальными органами и подведомственными ей казенными и бюджетными учреждениями отдельным видам товаров, работ, услуг (в том числе предельных цен товаров, работ, услуг)»</t>
  </si>
  <si>
    <t>Расчет НМЦК в соответствии с приказом приказом ФНС России от 20.01.2016 № АС-7-5/15@ «Об утверждении требований к закупаемым Федеральной налоговой службой, ее территориальными органами и подведомственными ей казенными и бюджетными учреждениями отдельным видам товаров, работ, услуг (в том числе предельных цен товаров, работ, услуг)»</t>
  </si>
  <si>
    <t>*</t>
  </si>
  <si>
    <t>Предельная цена за 1 ед., рублей*</t>
  </si>
  <si>
    <t xml:space="preserve">Начальная (максимальная) цена контракта составляет </t>
  </si>
  <si>
    <t>Наименование объекта закупки:  оказание услуг по изготовлению технического паспорта на часть здания МИ ФНС России по управлению долгом № 2 в границах субъектов Российской Федерации, не входящих в состав федерального округа</t>
  </si>
  <si>
    <t>Цена Контракта определяется по итогам проведения закупки. Заказчиком установлен следующий порядок определения цены единицы товара, работы, услуги: после определения победителя закупки Заказчик рассчитывает коэффициент снижения цены Контракта путем деления цены Контракта, предложенной победителем закупки (участником закупки, с которым заключается Контракт, в случае уклонения победителя от заключения Контракта), на начальную (максимальную) цену Контракта, указанную в итоговой строке нижеприведенной Таблицы. Цены единиц поставляемого товара, работы, услуги пересчитываются путем умножения полученного коэффициента снижения на начальную цену единицы товара, работы, услуги, указанную в графе 8 нижеприведенной Таблицы. При расчетах производится округление полученных значений до двух десятичных знаков после запятой по математическим правилам округления. Полученные итоговые цены за единицу поставляемого товара, работы, услуги включаются в проект Государственного контракта, направляемого победителю закупки (участнику закупки, с которым заключается Контракт).
В случае, если Проектом Государственного контракта предусмотрены отдельные этапы его исполнения, цена каждого этапа устанавливается в размере, сниженном пропорционально снижению начальной (максимальной) цены Контракта участником закупки, с которым заключается Контракт.</t>
  </si>
  <si>
    <t>Метод сопоставимых рыночных цен (анализа рынка).
Для определения начальной (максимальной) цены Контракта методом сопоставимых рыночных цен Заказчиком направлялись запросы потенциальным поставщикам (исполнителям, подрядчикам), обладающим опытом оказания услуг, о предоставлении ими ценовой информации об услуги. Полученная информация от потенциальных поставщиков (исполнителей, подрядчиков) приведена ниже в Таблице.</t>
  </si>
  <si>
    <t>Услуги по изготовлению технического паспорта</t>
  </si>
  <si>
    <t>усл.ед.</t>
  </si>
  <si>
    <t>Источник получения информации №1, Ценовое предложение №1 №001335 от 16.04.2026г.</t>
  </si>
  <si>
    <t xml:space="preserve">Источник получения информации №2, Ценовое предложение №2 №001346 от 17.04.2026г.  </t>
  </si>
  <si>
    <t xml:space="preserve">Источник получения информации №3, Ценовое предложение №3  №001442 от 27.04.2026г. </t>
  </si>
  <si>
    <t xml:space="preserve">Примечание: начальная (максимальная) цена Контракта сформирована с учетом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</si>
</sst>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/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49" fontId="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2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left"/>
    </xf>
    <xf numFmtId="0" fontId="2" fillId="0" borderId="0" xfId="0" applyFont="1"/>
    <xf numFmtId="3" fontId="9" fillId="0" borderId="22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8" borderId="2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right" vertical="center" wrapText="1"/>
    </xf>
    <xf numFmtId="49" fontId="1" fillId="5" borderId="13" xfId="0" applyNumberFormat="1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5" borderId="13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5" zoomScaleNormal="85" workbookViewId="0">
      <selection activeCell="I14" sqref="I14"/>
    </sheetView>
  </sheetViews>
  <sheetFormatPr defaultRowHeight="15" x14ac:dyDescent="0.25"/>
  <cols>
    <col min="1" max="1" width="6.28515625" style="5" customWidth="1"/>
    <col min="2" max="2" width="56.7109375" style="2" customWidth="1"/>
    <col min="3" max="3" width="7.5703125" style="8" customWidth="1"/>
    <col min="4" max="4" width="15.5703125" style="2" customWidth="1"/>
    <col min="5" max="5" width="21.28515625" style="2" customWidth="1"/>
    <col min="6" max="6" width="21.140625" style="2" customWidth="1"/>
    <col min="7" max="7" width="22.7109375" style="2" customWidth="1"/>
    <col min="8" max="9" width="21.42578125" style="2" customWidth="1"/>
    <col min="10" max="10" width="27.85546875" style="2" customWidth="1"/>
    <col min="11" max="16384" width="9.140625" style="2"/>
  </cols>
  <sheetData>
    <row r="1" spans="1:10" ht="15.75" x14ac:dyDescent="0.25">
      <c r="J1" s="9"/>
    </row>
    <row r="2" spans="1:10" ht="15.75" x14ac:dyDescent="0.25">
      <c r="J2" s="9"/>
    </row>
    <row r="4" spans="1:10" s="6" customFormat="1" ht="23.25" customHeight="1" x14ac:dyDescent="0.25">
      <c r="A4" s="50" t="s">
        <v>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6" customFormat="1" ht="44.25" customHeight="1" x14ac:dyDescent="0.25">
      <c r="A5" s="52" t="s">
        <v>23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ht="15" customHeight="1" thickBot="1" x14ac:dyDescent="0.3">
      <c r="A6" s="54" t="s">
        <v>4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57.75" customHeight="1" thickBot="1" x14ac:dyDescent="0.3">
      <c r="A7" s="48" t="s">
        <v>16</v>
      </c>
      <c r="B7" s="49"/>
      <c r="C7" s="63" t="s">
        <v>17</v>
      </c>
      <c r="D7" s="64"/>
      <c r="E7" s="64"/>
      <c r="F7" s="64"/>
      <c r="G7" s="64"/>
      <c r="H7" s="64"/>
      <c r="I7" s="64"/>
      <c r="J7" s="65"/>
    </row>
    <row r="8" spans="1:10" ht="65.099999999999994" customHeight="1" thickBot="1" x14ac:dyDescent="0.3">
      <c r="A8" s="48" t="s">
        <v>15</v>
      </c>
      <c r="B8" s="59"/>
      <c r="C8" s="60" t="s">
        <v>8</v>
      </c>
      <c r="D8" s="61"/>
      <c r="E8" s="61"/>
      <c r="F8" s="61"/>
      <c r="G8" s="61"/>
      <c r="H8" s="61"/>
      <c r="I8" s="61"/>
      <c r="J8" s="62"/>
    </row>
    <row r="9" spans="1:10" ht="185.25" customHeight="1" thickBot="1" x14ac:dyDescent="0.3">
      <c r="A9" s="48" t="s">
        <v>14</v>
      </c>
      <c r="B9" s="59"/>
      <c r="C9" s="60" t="s">
        <v>24</v>
      </c>
      <c r="D9" s="61"/>
      <c r="E9" s="61"/>
      <c r="F9" s="61"/>
      <c r="G9" s="61"/>
      <c r="H9" s="61"/>
      <c r="I9" s="61"/>
      <c r="J9" s="62"/>
    </row>
    <row r="10" spans="1:10" ht="87" customHeight="1" thickBot="1" x14ac:dyDescent="0.3">
      <c r="A10" s="48" t="s">
        <v>6</v>
      </c>
      <c r="B10" s="49"/>
      <c r="C10" s="60" t="s">
        <v>25</v>
      </c>
      <c r="D10" s="61"/>
      <c r="E10" s="61"/>
      <c r="F10" s="61"/>
      <c r="G10" s="61"/>
      <c r="H10" s="61"/>
      <c r="I10" s="61"/>
      <c r="J10" s="62"/>
    </row>
    <row r="11" spans="1:10" ht="38.25" customHeight="1" thickBot="1" x14ac:dyDescent="0.3">
      <c r="A11" s="19"/>
      <c r="B11" s="20"/>
      <c r="C11" s="20"/>
      <c r="D11" s="20"/>
      <c r="E11" s="56" t="s">
        <v>3</v>
      </c>
      <c r="F11" s="57"/>
      <c r="G11" s="58"/>
      <c r="H11" s="23" t="s">
        <v>12</v>
      </c>
      <c r="I11" s="28" t="s">
        <v>21</v>
      </c>
      <c r="J11" s="22" t="s">
        <v>13</v>
      </c>
    </row>
    <row r="12" spans="1:10" ht="116.25" customHeight="1" thickBot="1" x14ac:dyDescent="0.3">
      <c r="A12" s="21" t="s">
        <v>1</v>
      </c>
      <c r="B12" s="20" t="s">
        <v>2</v>
      </c>
      <c r="C12" s="20" t="s">
        <v>9</v>
      </c>
      <c r="D12" s="20" t="s">
        <v>7</v>
      </c>
      <c r="E12" s="13" t="s">
        <v>28</v>
      </c>
      <c r="F12" s="13" t="s">
        <v>29</v>
      </c>
      <c r="G12" s="13" t="s">
        <v>30</v>
      </c>
      <c r="H12" s="22" t="s">
        <v>11</v>
      </c>
      <c r="I12" s="24" t="s">
        <v>18</v>
      </c>
      <c r="J12" s="29" t="s">
        <v>10</v>
      </c>
    </row>
    <row r="13" spans="1:10" ht="15.75" x14ac:dyDescent="0.25">
      <c r="A13" s="16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8">
        <v>8</v>
      </c>
      <c r="I13" s="18">
        <v>9</v>
      </c>
      <c r="J13" s="18">
        <v>10</v>
      </c>
    </row>
    <row r="14" spans="1:10" ht="22.5" customHeight="1" x14ac:dyDescent="0.25">
      <c r="A14" s="12">
        <v>1</v>
      </c>
      <c r="B14" s="36" t="s">
        <v>26</v>
      </c>
      <c r="C14" s="37" t="s">
        <v>27</v>
      </c>
      <c r="D14" s="32">
        <v>1</v>
      </c>
      <c r="E14" s="33">
        <v>61950</v>
      </c>
      <c r="F14" s="34">
        <v>75000</v>
      </c>
      <c r="G14" s="35">
        <v>45000</v>
      </c>
      <c r="H14" s="10">
        <f>ROUND((AVERAGE(E14:G14)),2)</f>
        <v>60650</v>
      </c>
      <c r="I14" s="10">
        <v>350000</v>
      </c>
      <c r="J14" s="11">
        <f>D14*MIN(H14,I14)</f>
        <v>60650</v>
      </c>
    </row>
    <row r="15" spans="1:10" ht="15.75" customHeight="1" x14ac:dyDescent="0.25">
      <c r="A15" s="47" t="s">
        <v>0</v>
      </c>
      <c r="B15" s="47"/>
      <c r="C15" s="47"/>
      <c r="D15" s="47"/>
      <c r="E15" s="47"/>
      <c r="F15" s="47"/>
      <c r="G15" s="47"/>
      <c r="H15" s="47"/>
      <c r="I15" s="14"/>
      <c r="J15" s="15">
        <f>SUM(J14:J14)</f>
        <v>60650</v>
      </c>
    </row>
    <row r="16" spans="1:10" ht="5.25" customHeight="1" x14ac:dyDescent="0.25">
      <c r="A16" s="3"/>
      <c r="B16" s="3"/>
      <c r="C16" s="7"/>
      <c r="D16" s="3"/>
      <c r="E16" s="3"/>
      <c r="F16" s="3"/>
      <c r="G16" s="3"/>
    </row>
    <row r="17" spans="1:10" ht="15.75" x14ac:dyDescent="0.25">
      <c r="A17" s="25" t="s">
        <v>22</v>
      </c>
      <c r="B17" s="25"/>
      <c r="C17" s="26"/>
      <c r="D17" s="30">
        <f>J15</f>
        <v>60650</v>
      </c>
      <c r="E17" s="31" t="str">
        <f>INDEX({"","сто ","двести ","триста ","четыреста ","пятьсот ","шестьсот ","семьсот ","восемьсот ","девятьсот "},MOD(TRUNC(J15/10^8),10)+1)&amp;CHOOSE(MOD(TRUNC(J15/10^7),10)+1,"",INDEX({"десять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"},MOD(TRUNC(J15/10^6),10)+1),"двадцать ","тридцать ","сорок ","пятьдесят ","шестьдесят ","семьдесят ","восемьдесят ","девяносто ")&amp;IF(MOD(TRUNC(J15/10^7),10)&lt;&gt;1,INDEX({"","один ","два ","три ","четыре ","пять ","шесть ","семь ","восемь ","девять "},MOD(TRUNC(J15/10^6),10)+1),"")&amp;IF(MOD(TRUNC(J15/10^6),1000),"миллион"&amp;IF(MOD(TRUNC(J15/10^7),10)=1,"ов ",VLOOKUP(MOD(TRUNC(J15/10^6),10),{0,"ов ";1," ";2,"а ";5,"ов "},2)),"")&amp;INDEX({"","сто ","двести ","триста ","четыреста ","пятьсот ","шестьсот ","семьсот ","восемьсот ","девятьсот "},MOD(TRUNC(J15/10^5),10)+1)&amp;CHOOSE(MOD(TRUNC(J15/10^4),10)+1,"",INDEX({"десять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"},MOD(TRUNC(J15/1000),10)+1),"двадцать ","тридцать ","сорок ","пятьдесят ","шестьдесят ","семьдесят ","восемьдесят ","девяносто ")&amp;IF(MOD(TRUNC(J15/10^4),10)&lt;&gt;1,INDEX({"","одна ","две ","три ","четыре ","пять ","шесть ","семь ","восемь ","девять "},MOD(TRUNC(J15/1000),10)+1),"")&amp;IF(MOD(TRUNC(J15/1000),1000),"тысяч"&amp;IF(MOD(TRUNC(J15/10^4),10)=1," ",VLOOKUP(MOD(TRUNC(J15/1000),10),{0," ";1,"а ";2,"и ";5," "},2)),"")&amp;INDEX({"","сто ","двести ","триста ","четыреста ","пятьсот ","шестьсот ","семьсот ","восемьсот ","девятьсот "},MOD(TRUNC(J15/100),10)+1)&amp;CHOOSE(MOD(TRUNC(J15/10),10)+1,"",INDEX({"десять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"},MOD(TRUNC(J15),10)+1),"двадцать ","тридцать ","сорок ","пятьдесят ","шестьдесят ","семьдесят ","восемьдесят ","девяносто ")&amp;IF(TRUNC(J15)=0,"ноль ",IF(MOD(TRUNC(J15/10),10)&lt;&gt;1,INDEX({"","один ","два ","три ","четыре ","пять ","шесть ","семь ","восемь ","девять "},MOD(TRUNC(J15),10)+1),""))&amp;"рубл"&amp;IF(MOD(TRUNC(J15/10),10)=1,"ей",VLOOKUP(MOD(TRUNC(J15),10),{0,"ей";1,"ь";2,"я";5,"ей"},2))&amp;TEXT(TRUNC((J15-TRUNC(J15)+0.00001)*100)," 00\ коп.;;")</f>
        <v>шестьдесят тысяч шестьсот пятьдесят рублей</v>
      </c>
      <c r="F17" s="25"/>
      <c r="G17" s="27"/>
      <c r="H17" s="27"/>
      <c r="I17" s="27"/>
      <c r="J17" s="27"/>
    </row>
    <row r="18" spans="1:10" ht="1.5" customHeight="1" x14ac:dyDescent="0.25">
      <c r="A18" s="3"/>
      <c r="B18" s="3"/>
      <c r="C18" s="7"/>
      <c r="D18" s="3"/>
      <c r="E18" s="3"/>
      <c r="F18" s="3"/>
      <c r="G18" s="3"/>
    </row>
    <row r="19" spans="1:10" ht="15.75" x14ac:dyDescent="0.25">
      <c r="A19" s="3" t="s">
        <v>31</v>
      </c>
      <c r="B19" s="3"/>
      <c r="C19" s="7"/>
      <c r="D19" s="3"/>
      <c r="E19" s="3"/>
      <c r="F19" s="1"/>
      <c r="G19" s="1"/>
      <c r="H19" s="1"/>
      <c r="I19" s="1"/>
      <c r="J19" s="4"/>
    </row>
    <row r="20" spans="1:10" ht="1.5" customHeight="1" thickBot="1" x14ac:dyDescent="0.3">
      <c r="A20" s="3"/>
      <c r="B20" s="3"/>
      <c r="C20" s="7"/>
      <c r="D20" s="3"/>
      <c r="E20" s="3"/>
      <c r="F20" s="1"/>
      <c r="G20" s="1"/>
      <c r="H20" s="1"/>
      <c r="I20" s="1"/>
      <c r="J20" s="4"/>
    </row>
    <row r="21" spans="1:10" x14ac:dyDescent="0.25">
      <c r="A21" s="44" t="s">
        <v>20</v>
      </c>
      <c r="B21" s="38" t="s">
        <v>19</v>
      </c>
      <c r="C21" s="38"/>
      <c r="D21" s="38"/>
      <c r="E21" s="38"/>
      <c r="F21" s="38"/>
      <c r="G21" s="38"/>
      <c r="H21" s="39"/>
    </row>
    <row r="22" spans="1:10" x14ac:dyDescent="0.25">
      <c r="A22" s="45"/>
      <c r="B22" s="40"/>
      <c r="C22" s="40"/>
      <c r="D22" s="40"/>
      <c r="E22" s="40"/>
      <c r="F22" s="40"/>
      <c r="G22" s="40"/>
      <c r="H22" s="41"/>
    </row>
    <row r="23" spans="1:10" ht="15.75" thickBot="1" x14ac:dyDescent="0.3">
      <c r="A23" s="46"/>
      <c r="B23" s="42"/>
      <c r="C23" s="42"/>
      <c r="D23" s="42"/>
      <c r="E23" s="42"/>
      <c r="F23" s="42"/>
      <c r="G23" s="42"/>
      <c r="H23" s="43"/>
    </row>
  </sheetData>
  <mergeCells count="15">
    <mergeCell ref="B21:H23"/>
    <mergeCell ref="A21:A23"/>
    <mergeCell ref="A15:H15"/>
    <mergeCell ref="A10:B10"/>
    <mergeCell ref="A4:J4"/>
    <mergeCell ref="A5:J5"/>
    <mergeCell ref="A6:J6"/>
    <mergeCell ref="E11:G11"/>
    <mergeCell ref="A8:B8"/>
    <mergeCell ref="C8:J8"/>
    <mergeCell ref="C7:J7"/>
    <mergeCell ref="A7:B7"/>
    <mergeCell ref="C10:J10"/>
    <mergeCell ref="A9:B9"/>
    <mergeCell ref="C9:J9"/>
  </mergeCells>
  <pageMargins left="0.31496062992125984" right="0.31496062992125984" top="0.74803149606299213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Барнагян Микаел Валерьевич</cp:lastModifiedBy>
  <cp:lastPrinted>2025-05-21T06:59:23Z</cp:lastPrinted>
  <dcterms:created xsi:type="dcterms:W3CDTF">2020-10-22T09:54:47Z</dcterms:created>
  <dcterms:modified xsi:type="dcterms:W3CDTF">2026-04-28T07:32:18Z</dcterms:modified>
</cp:coreProperties>
</file>