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ФГБУ Роскультура\Поставка бумаги офисной\август 26\на Торги\"/>
    </mc:Choice>
  </mc:AlternateContent>
  <xr:revisionPtr revIDLastSave="0" documentId="13_ncr:1_{17C9654F-9CDB-425F-B93D-4B8AA8A9E1D6}" xr6:coauthVersionLast="47" xr6:coauthVersionMax="47" xr10:uidLastSave="{00000000-0000-0000-0000-000000000000}"/>
  <bookViews>
    <workbookView xWindow="-28920" yWindow="-120" windowWidth="29040" windowHeight="15840" tabRatio="712" xr2:uid="{00000000-000D-0000-FFFF-FFFF00000000}"/>
  </bookViews>
  <sheets>
    <sheet name="ОБЩИЙ" sheetId="1" r:id="rId1"/>
  </sheets>
  <definedNames>
    <definedName name="_xlnm._FilterDatabase" localSheetId="0" hidden="1">ОБЩИЙ!$C$1:$C$28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6" i="1" l="1"/>
  <c r="F15" i="1" l="1"/>
  <c r="F12" i="1"/>
  <c r="G15" i="1" l="1"/>
  <c r="G12" i="1"/>
  <c r="H15" i="1" l="1"/>
  <c r="H12" i="1"/>
  <c r="H17" i="1" l="1"/>
</calcChain>
</file>

<file path=xl/sharedStrings.xml><?xml version="1.0" encoding="utf-8"?>
<sst xmlns="http://schemas.openxmlformats.org/spreadsheetml/2006/main" count="36" uniqueCount="32">
  <si>
    <t>№ п/п</t>
  </si>
  <si>
    <t>Категории</t>
  </si>
  <si>
    <t>Цены поставщиков (исполнителей, подрядчиков) за единицу товара (работы, услуги), рублей</t>
  </si>
  <si>
    <t>Средняя  цена за единицу, руб.</t>
  </si>
  <si>
    <t>Коэффициент вариации</t>
  </si>
  <si>
    <t>Начальная (максимальная) цена, руб.</t>
  </si>
  <si>
    <t>Наименование товара, технические характеристики</t>
  </si>
  <si>
    <t>Н.О.</t>
  </si>
  <si>
    <t>Цена за единицу (руб.)</t>
  </si>
  <si>
    <t xml:space="preserve">ИТОГО </t>
  </si>
  <si>
    <t>Вицнаровский В.В.</t>
  </si>
  <si>
    <t xml:space="preserve">   (должность)</t>
  </si>
  <si>
    <t xml:space="preserve">  (подпись)</t>
  </si>
  <si>
    <t>(дата составления)</t>
  </si>
  <si>
    <t xml:space="preserve">                      </t>
  </si>
  <si>
    <t>к Протоколу максимального значения цены контракта (цены лота)</t>
  </si>
  <si>
    <t>Приложение № 2</t>
  </si>
  <si>
    <t>Оплата товара, работ, услуг производится по цене каждой единицы товара, исходя из количества товара,  работ, услуг фактически приобретенного в ходе исполнения Контракта, но в размере, не превышающем начальной (максимальной) цены Контракта.</t>
  </si>
  <si>
    <r>
      <t xml:space="preserve">В соответствии ч. 24 ст. 22 Закона № 44-ФЗ «О контрактной системе в сфере закупок товаров, работ, услуг для обеспечения государственных и муниципальных нужд» оплата выполнения работы или оказания услуги осуществляется по цене единицы работы или услуги исходя из объема фактически выполненной работы или оказанной услуги, по цене каждой запасной части к технике, оборудованию исходя из количества запасных частей, поставки которых будут осуществлены в ходе исполнения контракта, но в размере, не превышающем начальной (максимальной) цены контракта, указанной в </t>
    </r>
    <r>
      <rPr>
        <b/>
        <sz val="10"/>
        <color theme="1"/>
        <rFont val="Times New Roman"/>
        <family val="1"/>
        <charset val="204"/>
      </rPr>
      <t>извещении</t>
    </r>
    <r>
      <rPr>
        <sz val="10"/>
        <color theme="1"/>
        <rFont val="Times New Roman"/>
        <family val="1"/>
        <charset val="204"/>
      </rPr>
      <t>/и</t>
    </r>
    <r>
      <rPr>
        <i/>
        <sz val="10"/>
        <color theme="1"/>
        <rFont val="Times New Roman"/>
        <family val="1"/>
        <charset val="204"/>
      </rPr>
      <t>нформационной карте по закупочной сессии</t>
    </r>
    <r>
      <rPr>
        <sz val="10"/>
        <color theme="1"/>
        <rFont val="Times New Roman"/>
        <family val="1"/>
        <charset val="204"/>
      </rPr>
      <t xml:space="preserve"> об осуществлении закупки и документации о закупке.</t>
    </r>
  </si>
  <si>
    <t>Способ определения поставщика: 5-1 ст.93 № 44ФЗ</t>
  </si>
  <si>
    <t xml:space="preserve">Определение начальной (максимальной) цены контракта (цены лота) на закупку товаров, работ, услуг 
с использованием метода анализа рыночной стоимости закупаемых товаров, работ, услуг на поставку расходных материалов для оргтехники </t>
  </si>
  <si>
    <t xml:space="preserve">Итого начальная (максимальная) сумма цен единиц товара, включая НДС составляет:      
</t>
  </si>
  <si>
    <t>Контакный управляющий</t>
  </si>
  <si>
    <t>Бумага офисная Ballet Premier А4</t>
  </si>
  <si>
    <t>Бумага офисная Ballet Premier А3</t>
  </si>
  <si>
    <t xml:space="preserve">Кол-во (Пачка) </t>
  </si>
  <si>
    <t>Поставка бумаги для офисной техники</t>
  </si>
  <si>
    <t>Поставщик № 1
КП № 69-08 от 13.08.2026</t>
  </si>
  <si>
    <t>Поставщик № 2 КП № 70-08 от 13.08.2026</t>
  </si>
  <si>
    <t>Поставщик № 3 
КП № 71-08 от 13.08.2026</t>
  </si>
  <si>
    <t xml:space="preserve">Начальная (максимальная) цена (суммарная стоимость) единицы товара составила 1 427,71 (одна тысяча четыреста двадцать семь) рублей 71 копейка, включая НДС. </t>
  </si>
  <si>
    <t>Максимальное значение цены Контракта составляет 200 000,00 (двести тысяч) рублей 00 копеек, включая НДС.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</si>
</sst>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4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6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top" wrapText="1"/>
    </xf>
    <xf numFmtId="4" fontId="7" fillId="0" borderId="9" xfId="0" applyNumberFormat="1" applyFont="1" applyBorder="1" applyAlignment="1" applyProtection="1">
      <alignment horizontal="center" vertical="top" wrapText="1"/>
      <protection locked="0"/>
    </xf>
    <xf numFmtId="4" fontId="4" fillId="0" borderId="9" xfId="0" applyNumberFormat="1" applyFont="1" applyBorder="1" applyAlignment="1">
      <alignment horizontal="center" vertical="top" wrapText="1"/>
    </xf>
    <xf numFmtId="10" fontId="7" fillId="0" borderId="9" xfId="0" applyNumberFormat="1" applyFont="1" applyBorder="1" applyAlignment="1">
      <alignment horizontal="center" vertical="top" wrapText="1"/>
    </xf>
    <xf numFmtId="4" fontId="4" fillId="0" borderId="6" xfId="0" applyNumberFormat="1" applyFont="1" applyBorder="1" applyAlignment="1">
      <alignment horizontal="center" vertical="top" wrapText="1"/>
    </xf>
    <xf numFmtId="0" fontId="8" fillId="0" borderId="9" xfId="0" applyFont="1" applyBorder="1" applyAlignment="1">
      <alignment horizontal="left" vertical="top" wrapText="1"/>
    </xf>
    <xf numFmtId="0" fontId="2" fillId="0" borderId="9" xfId="0" applyFont="1" applyBorder="1" applyAlignment="1">
      <alignment vertical="top" wrapText="1"/>
    </xf>
    <xf numFmtId="4" fontId="4" fillId="0" borderId="4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vertical="top"/>
    </xf>
    <xf numFmtId="0" fontId="2" fillId="0" borderId="0" xfId="0" applyFont="1" applyAlignment="1">
      <alignment vertical="top"/>
    </xf>
    <xf numFmtId="0" fontId="10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0" borderId="0" xfId="0" applyFont="1"/>
    <xf numFmtId="4" fontId="9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left" vertical="center" wrapText="1"/>
    </xf>
    <xf numFmtId="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12" fillId="0" borderId="0" xfId="0" applyFont="1" applyAlignment="1">
      <alignment horizontal="left" vertical="center"/>
    </xf>
    <xf numFmtId="4" fontId="0" fillId="0" borderId="0" xfId="0" applyNumberFormat="1" applyAlignment="1">
      <alignment horizontal="left" vertical="center"/>
    </xf>
    <xf numFmtId="0" fontId="2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4" fontId="4" fillId="2" borderId="8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0" fillId="0" borderId="0" xfId="0"/>
    <xf numFmtId="4" fontId="2" fillId="0" borderId="0" xfId="0" applyNumberFormat="1" applyFont="1" applyFill="1" applyAlignment="1">
      <alignment vertical="center"/>
    </xf>
    <xf numFmtId="4" fontId="2" fillId="0" borderId="9" xfId="0" applyNumberFormat="1" applyFont="1" applyFill="1" applyBorder="1" applyAlignment="1">
      <alignment horizontal="center" vertical="top" wrapText="1"/>
    </xf>
    <xf numFmtId="4" fontId="4" fillId="0" borderId="9" xfId="0" applyNumberFormat="1" applyFont="1" applyFill="1" applyBorder="1" applyAlignment="1">
      <alignment horizontal="center" vertical="center" wrapText="1"/>
    </xf>
    <xf numFmtId="4" fontId="4" fillId="0" borderId="9" xfId="0" applyNumberFormat="1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vertical="top" wrapText="1"/>
    </xf>
    <xf numFmtId="0" fontId="2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left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" fontId="9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right" vertical="top" wrapText="1"/>
    </xf>
    <xf numFmtId="0" fontId="5" fillId="0" borderId="3" xfId="0" applyFont="1" applyBorder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11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wrapText="1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" fontId="4" fillId="0" borderId="5" xfId="0" applyNumberFormat="1" applyFont="1" applyFill="1" applyBorder="1" applyAlignment="1">
      <alignment horizontal="center" vertical="center" wrapText="1"/>
    </xf>
    <xf numFmtId="4" fontId="4" fillId="0" borderId="6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8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1"/>
  <sheetViews>
    <sheetView tabSelected="1" topLeftCell="A6" zoomScaleNormal="100" workbookViewId="0">
      <selection activeCell="A19" sqref="A19:H19"/>
    </sheetView>
  </sheetViews>
  <sheetFormatPr defaultRowHeight="15" x14ac:dyDescent="0.25"/>
  <cols>
    <col min="1" max="1" width="5.140625" style="2" customWidth="1"/>
    <col min="2" max="2" width="20.7109375" style="2" customWidth="1"/>
    <col min="3" max="3" width="17" style="2" customWidth="1"/>
    <col min="4" max="4" width="14.140625" style="2" customWidth="1"/>
    <col min="5" max="5" width="15.140625" style="2" customWidth="1"/>
    <col min="6" max="6" width="15.7109375" style="54" customWidth="1"/>
    <col min="7" max="7" width="15.140625" style="2" customWidth="1"/>
    <col min="8" max="8" width="15.28515625" style="2" customWidth="1"/>
    <col min="9" max="9" width="14.42578125" style="43" customWidth="1"/>
    <col min="10" max="10" width="12.140625" style="39" customWidth="1"/>
    <col min="11" max="11" width="10.7109375" style="39" customWidth="1"/>
    <col min="12" max="12" width="15.28515625" style="39" customWidth="1"/>
    <col min="13" max="13" width="9.140625" style="39"/>
  </cols>
  <sheetData>
    <row r="1" spans="1:8" x14ac:dyDescent="0.25">
      <c r="G1" s="3"/>
      <c r="H1" s="5" t="s">
        <v>16</v>
      </c>
    </row>
    <row r="2" spans="1:8" x14ac:dyDescent="0.25">
      <c r="G2" s="6"/>
      <c r="H2" s="7" t="s">
        <v>15</v>
      </c>
    </row>
    <row r="3" spans="1:8" x14ac:dyDescent="0.25">
      <c r="G3" s="6"/>
      <c r="H3" s="6"/>
    </row>
    <row r="4" spans="1:8" ht="30.75" customHeight="1" x14ac:dyDescent="0.25">
      <c r="A4" s="79" t="s">
        <v>20</v>
      </c>
      <c r="B4" s="80"/>
      <c r="C4" s="80"/>
      <c r="D4" s="80"/>
      <c r="E4" s="80"/>
      <c r="F4" s="80"/>
      <c r="G4" s="80"/>
      <c r="H4" s="80"/>
    </row>
    <row r="5" spans="1:8" x14ac:dyDescent="0.25">
      <c r="G5" s="6"/>
      <c r="H5" s="6"/>
    </row>
    <row r="6" spans="1:8" ht="28.5" customHeight="1" x14ac:dyDescent="0.25">
      <c r="A6" s="76" t="s">
        <v>26</v>
      </c>
      <c r="B6" s="81"/>
      <c r="C6" s="81"/>
      <c r="D6" s="81"/>
      <c r="E6" s="81"/>
      <c r="F6" s="76" t="s">
        <v>19</v>
      </c>
      <c r="G6" s="77"/>
      <c r="H6" s="78"/>
    </row>
    <row r="7" spans="1:8" ht="26.25" customHeight="1" x14ac:dyDescent="0.25">
      <c r="A7" s="82" t="s">
        <v>0</v>
      </c>
      <c r="B7" s="82" t="s">
        <v>1</v>
      </c>
      <c r="C7" s="84" t="s">
        <v>2</v>
      </c>
      <c r="D7" s="85"/>
      <c r="E7" s="85"/>
      <c r="F7" s="86" t="s">
        <v>3</v>
      </c>
      <c r="G7" s="88" t="s">
        <v>4</v>
      </c>
      <c r="H7" s="88" t="s">
        <v>5</v>
      </c>
    </row>
    <row r="8" spans="1:8" ht="35.25" customHeight="1" x14ac:dyDescent="0.25">
      <c r="A8" s="83"/>
      <c r="B8" s="83"/>
      <c r="C8" s="8" t="s">
        <v>27</v>
      </c>
      <c r="D8" s="8" t="s">
        <v>28</v>
      </c>
      <c r="E8" s="8" t="s">
        <v>29</v>
      </c>
      <c r="F8" s="87"/>
      <c r="G8" s="89"/>
      <c r="H8" s="89"/>
    </row>
    <row r="9" spans="1:8" x14ac:dyDescent="0.25">
      <c r="A9" s="46"/>
      <c r="B9" s="47"/>
      <c r="C9" s="48"/>
      <c r="D9" s="49"/>
      <c r="E9" s="50"/>
      <c r="F9" s="51"/>
      <c r="G9" s="52"/>
      <c r="H9" s="52"/>
    </row>
    <row r="10" spans="1:8" ht="38.25" customHeight="1" x14ac:dyDescent="0.25">
      <c r="A10" s="10">
        <v>1</v>
      </c>
      <c r="B10" s="11" t="s">
        <v>6</v>
      </c>
      <c r="C10" s="83" t="s">
        <v>23</v>
      </c>
      <c r="D10" s="83"/>
      <c r="E10" s="83"/>
      <c r="F10" s="55"/>
      <c r="G10" s="12"/>
      <c r="H10" s="9"/>
    </row>
    <row r="11" spans="1:8" x14ac:dyDescent="0.25">
      <c r="A11" s="13"/>
      <c r="B11" s="14" t="s">
        <v>25</v>
      </c>
      <c r="C11" s="72" t="s">
        <v>7</v>
      </c>
      <c r="D11" s="73"/>
      <c r="E11" s="74"/>
      <c r="F11" s="55"/>
      <c r="G11" s="12"/>
      <c r="H11" s="9"/>
    </row>
    <row r="12" spans="1:8" x14ac:dyDescent="0.25">
      <c r="A12" s="13"/>
      <c r="B12" s="14" t="s">
        <v>8</v>
      </c>
      <c r="C12" s="15">
        <v>492</v>
      </c>
      <c r="D12" s="15">
        <v>477.37</v>
      </c>
      <c r="E12" s="15">
        <v>450</v>
      </c>
      <c r="F12" s="56">
        <f>ROUND((C12+D12+E12)/3,2)</f>
        <v>473.12</v>
      </c>
      <c r="G12" s="17">
        <f>STDEVA(C12:E12)/(SUM(C12:E12)/COUNTIF(C12:E12,"&gt;0"))</f>
        <v>4.5061414814737695E-2</v>
      </c>
      <c r="H12" s="16">
        <f>ROUND(F12,2)</f>
        <v>473.12</v>
      </c>
    </row>
    <row r="13" spans="1:8" ht="38.25" customHeight="1" x14ac:dyDescent="0.25">
      <c r="A13" s="10">
        <v>2</v>
      </c>
      <c r="B13" s="11" t="s">
        <v>6</v>
      </c>
      <c r="C13" s="75" t="s">
        <v>24</v>
      </c>
      <c r="D13" s="75"/>
      <c r="E13" s="75"/>
      <c r="F13" s="57"/>
      <c r="G13" s="17"/>
      <c r="H13" s="18"/>
    </row>
    <row r="14" spans="1:8" x14ac:dyDescent="0.25">
      <c r="A14" s="13"/>
      <c r="B14" s="14" t="s">
        <v>25</v>
      </c>
      <c r="C14" s="72" t="s">
        <v>7</v>
      </c>
      <c r="D14" s="73"/>
      <c r="E14" s="74"/>
      <c r="F14" s="57"/>
      <c r="G14" s="17"/>
      <c r="H14" s="18"/>
    </row>
    <row r="15" spans="1:8" x14ac:dyDescent="0.25">
      <c r="A15" s="13"/>
      <c r="B15" s="14" t="s">
        <v>8</v>
      </c>
      <c r="C15" s="15">
        <v>954</v>
      </c>
      <c r="D15" s="15">
        <v>955.76</v>
      </c>
      <c r="E15" s="15">
        <v>954</v>
      </c>
      <c r="F15" s="56">
        <f>ROUND((C15+D15+E15)/3,2)</f>
        <v>954.59</v>
      </c>
      <c r="G15" s="17">
        <f>STDEVA(C15:E15)/(SUM(C15:E15)/COUNTIF(C15:E15,"&gt;0"))</f>
        <v>1.0644779664920273E-3</v>
      </c>
      <c r="H15" s="16">
        <f>ROUND(F15,2)</f>
        <v>954.59</v>
      </c>
    </row>
    <row r="16" spans="1:8" x14ac:dyDescent="0.25">
      <c r="A16" s="13"/>
      <c r="B16" s="19" t="s">
        <v>9</v>
      </c>
      <c r="C16" s="20"/>
      <c r="D16" s="20"/>
      <c r="E16" s="20"/>
      <c r="F16" s="58"/>
      <c r="G16" s="12"/>
      <c r="H16" s="16">
        <f>SUM(H10:H15)</f>
        <v>1427.71</v>
      </c>
    </row>
    <row r="17" spans="1:13" x14ac:dyDescent="0.25">
      <c r="A17" s="66" t="s">
        <v>21</v>
      </c>
      <c r="B17" s="67"/>
      <c r="C17" s="67"/>
      <c r="D17" s="67"/>
      <c r="E17" s="67"/>
      <c r="F17" s="67"/>
      <c r="G17" s="68"/>
      <c r="H17" s="21">
        <f>SUM(H16)</f>
        <v>1427.71</v>
      </c>
    </row>
    <row r="18" spans="1:13" x14ac:dyDescent="0.25">
      <c r="A18" s="22"/>
      <c r="B18" s="23"/>
      <c r="C18" s="24"/>
      <c r="D18" s="24"/>
      <c r="E18" s="24"/>
      <c r="F18" s="59"/>
      <c r="G18" s="25"/>
      <c r="H18" s="25"/>
    </row>
    <row r="19" spans="1:13" ht="25.5" customHeight="1" x14ac:dyDescent="0.25">
      <c r="A19" s="64" t="s">
        <v>30</v>
      </c>
      <c r="B19" s="65"/>
      <c r="C19" s="65"/>
      <c r="D19" s="65"/>
      <c r="E19" s="65"/>
      <c r="F19" s="65"/>
      <c r="G19" s="65"/>
      <c r="H19" s="65"/>
      <c r="I19" s="44"/>
      <c r="J19" s="41"/>
      <c r="K19" s="42"/>
      <c r="L19" s="40"/>
    </row>
    <row r="20" spans="1:13" s="53" customFormat="1" ht="30" customHeight="1" x14ac:dyDescent="0.25">
      <c r="A20" s="64" t="s">
        <v>17</v>
      </c>
      <c r="B20" s="65"/>
      <c r="C20" s="65"/>
      <c r="D20" s="65"/>
      <c r="E20" s="65"/>
      <c r="F20" s="65"/>
      <c r="G20" s="65"/>
      <c r="H20" s="65"/>
      <c r="I20" s="44"/>
      <c r="J20" s="41"/>
      <c r="K20" s="42"/>
      <c r="L20" s="40"/>
      <c r="M20" s="39"/>
    </row>
    <row r="21" spans="1:13" ht="36" customHeight="1" x14ac:dyDescent="0.25">
      <c r="A21" s="64" t="s">
        <v>31</v>
      </c>
      <c r="B21" s="65"/>
      <c r="C21" s="65"/>
      <c r="D21" s="65"/>
      <c r="E21" s="65"/>
      <c r="F21" s="65"/>
      <c r="G21" s="65"/>
      <c r="H21" s="65"/>
      <c r="I21" s="45"/>
      <c r="K21" s="38"/>
      <c r="L21" s="38"/>
    </row>
    <row r="22" spans="1:13" s="3" customFormat="1" ht="66.75" customHeight="1" x14ac:dyDescent="0.25">
      <c r="A22" s="70" t="s">
        <v>18</v>
      </c>
      <c r="B22" s="71"/>
      <c r="C22" s="71"/>
      <c r="D22" s="71"/>
      <c r="E22" s="71"/>
      <c r="F22" s="71"/>
      <c r="G22" s="71"/>
      <c r="H22" s="71"/>
    </row>
    <row r="23" spans="1:13" ht="17.25" customHeight="1" x14ac:dyDescent="0.25">
      <c r="A23" s="4"/>
      <c r="B23" s="26"/>
      <c r="C23" s="26"/>
      <c r="D23" s="26"/>
      <c r="E23" s="26"/>
      <c r="F23" s="60"/>
      <c r="G23" s="37"/>
      <c r="H23" s="37"/>
      <c r="I23" s="45"/>
      <c r="K23" s="38"/>
    </row>
    <row r="24" spans="1:13" x14ac:dyDescent="0.25">
      <c r="A24" s="27" t="s">
        <v>22</v>
      </c>
      <c r="B24" s="27"/>
      <c r="C24" s="28"/>
      <c r="D24" s="29"/>
      <c r="E24" s="24"/>
      <c r="F24" s="61">
        <v>46247</v>
      </c>
      <c r="G24" s="25"/>
      <c r="H24" s="30" t="s">
        <v>10</v>
      </c>
    </row>
    <row r="25" spans="1:13" ht="27" customHeight="1" x14ac:dyDescent="0.25">
      <c r="A25" s="69" t="s">
        <v>11</v>
      </c>
      <c r="B25" s="69"/>
      <c r="C25" s="31"/>
      <c r="D25" s="32" t="s">
        <v>12</v>
      </c>
      <c r="E25" s="32"/>
      <c r="F25" s="62" t="s">
        <v>13</v>
      </c>
      <c r="G25" s="33"/>
      <c r="H25" s="33"/>
    </row>
    <row r="26" spans="1:13" x14ac:dyDescent="0.25">
      <c r="A26" s="34"/>
      <c r="B26" s="35" t="s">
        <v>14</v>
      </c>
      <c r="C26" s="35"/>
      <c r="D26" s="35"/>
      <c r="E26" s="35"/>
      <c r="F26" s="63"/>
      <c r="G26" s="63"/>
      <c r="H26" s="36"/>
    </row>
    <row r="27" spans="1:13" x14ac:dyDescent="0.25">
      <c r="G27" s="1"/>
    </row>
    <row r="28" spans="1:13" x14ac:dyDescent="0.25">
      <c r="G28" s="1"/>
    </row>
    <row r="31" spans="1:13" x14ac:dyDescent="0.25">
      <c r="D31"/>
    </row>
  </sheetData>
  <autoFilter ref="C1:C28" xr:uid="{00000000-0009-0000-0000-000000000000}"/>
  <mergeCells count="20">
    <mergeCell ref="C14:E14"/>
    <mergeCell ref="F6:H6"/>
    <mergeCell ref="A4:H4"/>
    <mergeCell ref="A6:E6"/>
    <mergeCell ref="A7:A8"/>
    <mergeCell ref="B7:B8"/>
    <mergeCell ref="C7:E7"/>
    <mergeCell ref="F7:F8"/>
    <mergeCell ref="G7:G8"/>
    <mergeCell ref="H7:H8"/>
    <mergeCell ref="C10:E10"/>
    <mergeCell ref="C11:E11"/>
    <mergeCell ref="C13:E13"/>
    <mergeCell ref="F26:G26"/>
    <mergeCell ref="A19:H19"/>
    <mergeCell ref="A21:H21"/>
    <mergeCell ref="A17:G17"/>
    <mergeCell ref="A25:B25"/>
    <mergeCell ref="A20:H20"/>
    <mergeCell ref="A22:H22"/>
  </mergeCells>
  <conditionalFormatting sqref="G12:G15">
    <cfRule type="cellIs" dxfId="7" priority="875" operator="greaterThan">
      <formula>0.2499</formula>
    </cfRule>
    <cfRule type="cellIs" dxfId="6" priority="876" stopIfTrue="1" operator="greaterThan">
      <formula>0.33</formula>
    </cfRule>
  </conditionalFormatting>
  <conditionalFormatting sqref="C10">
    <cfRule type="containsBlanks" dxfId="5" priority="290">
      <formula>LEN(TRIM(C10))=0</formula>
    </cfRule>
  </conditionalFormatting>
  <conditionalFormatting sqref="C11">
    <cfRule type="containsBlanks" dxfId="4" priority="292">
      <formula>LEN(TRIM(C11))=0</formula>
    </cfRule>
  </conditionalFormatting>
  <conditionalFormatting sqref="C12:E12">
    <cfRule type="containsBlanks" dxfId="3" priority="291">
      <formula>LEN(TRIM(C12))=0</formula>
    </cfRule>
  </conditionalFormatting>
  <conditionalFormatting sqref="C13">
    <cfRule type="containsBlanks" dxfId="2" priority="288">
      <formula>LEN(TRIM(C13))=0</formula>
    </cfRule>
  </conditionalFormatting>
  <conditionalFormatting sqref="C15:E15">
    <cfRule type="containsBlanks" dxfId="1" priority="289">
      <formula>LEN(TRIM(C15))=0</formula>
    </cfRule>
  </conditionalFormatting>
  <conditionalFormatting sqref="C14">
    <cfRule type="containsBlanks" dxfId="0" priority="287">
      <formula>LEN(TRIM(C14))=0</formula>
    </cfRule>
  </conditionalFormatting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Кулешова Ирина Валентиновна</cp:lastModifiedBy>
  <cp:lastPrinted>2026-08-13T13:57:37Z</cp:lastPrinted>
  <dcterms:created xsi:type="dcterms:W3CDTF">2022-09-27T09:10:50Z</dcterms:created>
  <dcterms:modified xsi:type="dcterms:W3CDTF">2026-08-20T13:56:22Z</dcterms:modified>
</cp:coreProperties>
</file>