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0" yWindow="4260" windowWidth="23250" windowHeight="9015"/>
  </bookViews>
  <sheets>
    <sheet name="НМЦК для ФЭО" sheetId="1" r:id="rId1"/>
  </sheets>
  <definedNames>
    <definedName name="_xlnm.Print_Area" localSheetId="0">'НМЦК для ФЭО'!$A$1:$L$15</definedName>
  </definedNames>
  <calcPr calcId="144525"/>
</workbook>
</file>

<file path=xl/calcChain.xml><?xml version="1.0" encoding="utf-8"?>
<calcChain xmlns="http://schemas.openxmlformats.org/spreadsheetml/2006/main">
  <c r="J10" i="1" l="1"/>
  <c r="I10" i="1"/>
  <c r="K10" i="1" l="1"/>
  <c r="L10" i="1"/>
  <c r="L11" i="1" l="1"/>
</calcChain>
</file>

<file path=xl/sharedStrings.xml><?xml version="1.0" encoding="utf-8"?>
<sst xmlns="http://schemas.openxmlformats.org/spreadsheetml/2006/main" count="24" uniqueCount="24">
  <si>
    <t xml:space="preserve">Расчет обоснования начальной (максимальной) цены
контракта, цены контракта, заключаемого с единственным поставщиком
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</si>
  <si>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</si>
  <si>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</si>
  <si>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НМЦК.
</t>
  </si>
  <si>
    <t>Расчет НМЦК</t>
  </si>
  <si>
    <t>№</t>
  </si>
  <si>
    <t>Наименование товаров, работ, услуг</t>
  </si>
  <si>
    <t>Ед. изм.</t>
  </si>
  <si>
    <t>Кол-во (объём)</t>
  </si>
  <si>
    <t>Источник информации о цене 
за 1 единицу товара (руб./ед.изм.)</t>
  </si>
  <si>
    <t>Однородность совокупности значений выявленных цен, используемых
в расчете НМЦК</t>
  </si>
  <si>
    <t>Средняя арифметическая величина цены единицы продукции</t>
  </si>
  <si>
    <t>Среднее квадратичное отклонение</t>
  </si>
  <si>
    <t>Всего:</t>
  </si>
  <si>
    <t xml:space="preserve">Ответ на запрос ценовой 
информации № 1
Цена, в руб.
</t>
  </si>
  <si>
    <t>Ответ на запрос ценовой 
информации № 2
Цена, в руб.</t>
  </si>
  <si>
    <t>Ответ на запрос ценовой 
информации № 3
Цена, в руб.</t>
  </si>
  <si>
    <t xml:space="preserve">НМЦК руб.                 </t>
  </si>
  <si>
    <t>шт.</t>
  </si>
  <si>
    <t>Перечень и стоимость постовляемого товара</t>
  </si>
  <si>
    <t>Поставка товара в соответствии с документацией</t>
  </si>
  <si>
    <r>
      <t xml:space="preserve">коэффициент вариации (%)           </t>
    </r>
    <r>
      <rPr>
        <i/>
        <sz val="11"/>
        <rFont val="PT Astra Serif"/>
        <family val="1"/>
        <charset val="204"/>
      </rPr>
      <t xml:space="preserve">         </t>
    </r>
  </si>
  <si>
    <t>Источник питания постоянного тока (Amperin AI-W3010x2C или ЭКВИВАЛЕНТ)</t>
  </si>
  <si>
    <t>Начальная (максимальная) цена контракта составляет 29 918,00 (двадцать девять тысяч девятьсот восемнадцать) рубля 00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</si>
</sst>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0.000"/>
    <numFmt numFmtId="166" formatCode="#,##0.00000"/>
  </numFmts>
  <fonts count="1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sz val="13"/>
      <name val="PT Astra Serif"/>
      <family val="1"/>
      <charset val="204"/>
    </font>
    <font>
      <b/>
      <sz val="11"/>
      <name val="PT Astra Serif"/>
      <family val="1"/>
      <charset val="204"/>
    </font>
    <font>
      <sz val="10"/>
      <name val="PT Astra Serif"/>
      <family val="1"/>
      <charset val="204"/>
    </font>
    <font>
      <i/>
      <sz val="11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12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4" fillId="0" borderId="2" xfId="0" applyFont="1" applyFill="1" applyBorder="1" applyAlignment="1">
      <alignment horizontal="justify" vertical="top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1" applyFont="1" applyAlignment="1"/>
    <xf numFmtId="0" fontId="5" fillId="0" borderId="0" xfId="1" applyFont="1"/>
    <xf numFmtId="0" fontId="7" fillId="0" borderId="0" xfId="1" applyFont="1" applyBorder="1" applyAlignment="1"/>
    <xf numFmtId="0" fontId="5" fillId="0" borderId="2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1" xfId="1" applyFont="1" applyBorder="1" applyAlignment="1">
      <alignment vertical="center" wrapText="1"/>
    </xf>
    <xf numFmtId="0" fontId="7" fillId="0" borderId="11" xfId="1" applyFont="1" applyFill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4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Fill="1"/>
    <xf numFmtId="2" fontId="5" fillId="0" borderId="0" xfId="0" applyNumberFormat="1" applyFont="1" applyBorder="1"/>
    <xf numFmtId="2" fontId="5" fillId="0" borderId="0" xfId="0" applyNumberFormat="1" applyFont="1"/>
    <xf numFmtId="2" fontId="5" fillId="0" borderId="0" xfId="0" applyNumberFormat="1" applyFont="1" applyFill="1"/>
    <xf numFmtId="4" fontId="4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2" fontId="5" fillId="2" borderId="5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2"/>
  <sheetViews>
    <sheetView tabSelected="1" view="pageBreakPreview" zoomScale="85" zoomScaleSheetLayoutView="85" workbookViewId="0">
      <selection activeCell="J10" sqref="J10"/>
    </sheetView>
  </sheetViews>
  <sheetFormatPr defaultColWidth="8.85546875" defaultRowHeight="17.25" customHeight="1" x14ac:dyDescent="0.25"/>
  <cols>
    <col min="1" max="1" width="15.28515625" style="3" customWidth="1"/>
    <col min="2" max="2" width="8.85546875" style="3"/>
    <col min="3" max="3" width="68.5703125" style="3" customWidth="1"/>
    <col min="4" max="4" width="10" style="3" customWidth="1"/>
    <col min="5" max="5" width="9" style="3" customWidth="1"/>
    <col min="6" max="6" width="15.42578125" style="3" customWidth="1"/>
    <col min="7" max="8" width="14.5703125" style="3" customWidth="1"/>
    <col min="9" max="9" width="14.5703125" style="37" customWidth="1"/>
    <col min="10" max="12" width="14.5703125" style="3" customWidth="1"/>
    <col min="13" max="16384" width="8.85546875" style="3"/>
  </cols>
  <sheetData>
    <row r="2" spans="1:14" s="9" customFormat="1" ht="1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8"/>
      <c r="N2" s="8"/>
    </row>
    <row r="3" spans="1:14" s="9" customFormat="1" ht="1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8"/>
      <c r="N3" s="8"/>
    </row>
    <row r="4" spans="1:14" s="9" customFormat="1" ht="15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10"/>
      <c r="N4" s="10"/>
    </row>
    <row r="5" spans="1:14" s="9" customFormat="1" ht="58.5" customHeight="1" x14ac:dyDescent="0.25">
      <c r="A5" s="11" t="s">
        <v>1</v>
      </c>
      <c r="B5" s="47" t="s">
        <v>20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12"/>
      <c r="N5" s="12"/>
    </row>
    <row r="6" spans="1:14" s="9" customFormat="1" ht="86.25" customHeight="1" x14ac:dyDescent="0.25">
      <c r="A6" s="11" t="s">
        <v>2</v>
      </c>
      <c r="B6" s="47" t="s">
        <v>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12"/>
      <c r="N6" s="12"/>
    </row>
    <row r="7" spans="1:14" ht="49.5" customHeight="1" x14ac:dyDescent="0.25">
      <c r="A7" s="48" t="s">
        <v>4</v>
      </c>
      <c r="B7" s="52" t="s">
        <v>5</v>
      </c>
      <c r="C7" s="53" t="s">
        <v>6</v>
      </c>
      <c r="D7" s="53" t="s">
        <v>7</v>
      </c>
      <c r="E7" s="53" t="s">
        <v>8</v>
      </c>
      <c r="F7" s="54" t="s">
        <v>9</v>
      </c>
      <c r="G7" s="55"/>
      <c r="H7" s="56"/>
      <c r="I7" s="54" t="s">
        <v>10</v>
      </c>
      <c r="J7" s="55"/>
      <c r="K7" s="56"/>
      <c r="L7" s="57" t="s">
        <v>17</v>
      </c>
    </row>
    <row r="8" spans="1:14" ht="76.5" x14ac:dyDescent="0.25">
      <c r="A8" s="49"/>
      <c r="B8" s="52"/>
      <c r="C8" s="53"/>
      <c r="D8" s="53"/>
      <c r="E8" s="53"/>
      <c r="F8" s="13" t="s">
        <v>14</v>
      </c>
      <c r="G8" s="14" t="s">
        <v>15</v>
      </c>
      <c r="H8" s="14" t="s">
        <v>16</v>
      </c>
      <c r="I8" s="15" t="s">
        <v>11</v>
      </c>
      <c r="J8" s="16" t="s">
        <v>12</v>
      </c>
      <c r="K8" s="15" t="s">
        <v>21</v>
      </c>
      <c r="L8" s="58"/>
    </row>
    <row r="9" spans="1:14" ht="15" customHeight="1" x14ac:dyDescent="0.25">
      <c r="A9" s="49"/>
      <c r="B9" s="59" t="s">
        <v>19</v>
      </c>
      <c r="C9" s="59"/>
      <c r="D9" s="17"/>
      <c r="E9" s="17"/>
      <c r="F9" s="17"/>
      <c r="G9" s="17"/>
      <c r="H9" s="17"/>
      <c r="I9" s="18"/>
      <c r="J9" s="17"/>
      <c r="K9" s="17"/>
      <c r="L9" s="19"/>
      <c r="M9" s="20"/>
      <c r="N9" s="20"/>
    </row>
    <row r="10" spans="1:14" ht="31.5" x14ac:dyDescent="0.25">
      <c r="A10" s="50"/>
      <c r="B10" s="21">
        <v>1</v>
      </c>
      <c r="C10" s="1" t="s">
        <v>22</v>
      </c>
      <c r="D10" s="16" t="s">
        <v>18</v>
      </c>
      <c r="E10" s="22">
        <v>2</v>
      </c>
      <c r="F10" s="23">
        <v>18782</v>
      </c>
      <c r="G10" s="23">
        <v>13470</v>
      </c>
      <c r="H10" s="23">
        <v>12625</v>
      </c>
      <c r="I10" s="41">
        <f>ROUND(SUM(F10:H10)/3,2)</f>
        <v>14959</v>
      </c>
      <c r="J10" s="24">
        <f>SQRT(SUM(POWER(G10-I10,2),POWER(F10-I10,2),POWER(H10-I10,2))/(COLUMNS(F10:H10)-1))</f>
        <v>3337.6643030718351</v>
      </c>
      <c r="K10" s="24">
        <f t="shared" ref="K10" si="0">J10/I10*100</f>
        <v>22.312081710487565</v>
      </c>
      <c r="L10" s="42">
        <f>I10*E10</f>
        <v>29918</v>
      </c>
      <c r="M10" s="20"/>
      <c r="N10" s="20"/>
    </row>
    <row r="11" spans="1:14" ht="17.25" customHeight="1" x14ac:dyDescent="0.25">
      <c r="A11" s="51"/>
      <c r="B11" s="60" t="s">
        <v>13</v>
      </c>
      <c r="C11" s="60"/>
      <c r="D11" s="60"/>
      <c r="E11" s="60"/>
      <c r="F11" s="25"/>
      <c r="G11" s="25"/>
      <c r="H11" s="25"/>
      <c r="I11" s="26"/>
      <c r="J11" s="27"/>
      <c r="K11" s="27"/>
      <c r="L11" s="43">
        <f>SUM(L10:L10)</f>
        <v>29918</v>
      </c>
    </row>
    <row r="12" spans="1:14" ht="17.25" customHeight="1" x14ac:dyDescent="0.25">
      <c r="A12" s="28"/>
      <c r="B12" s="29"/>
      <c r="C12" s="29"/>
      <c r="D12" s="29"/>
      <c r="E12" s="29"/>
      <c r="F12" s="30"/>
      <c r="G12" s="30"/>
      <c r="H12" s="30"/>
      <c r="I12" s="31"/>
      <c r="J12" s="32"/>
      <c r="K12" s="32"/>
      <c r="L12" s="33"/>
    </row>
    <row r="13" spans="1:14" ht="15.75" x14ac:dyDescent="0.25">
      <c r="A13" s="44" t="s">
        <v>23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4" ht="17.25" customHeight="1" x14ac:dyDescent="0.25">
      <c r="A14" s="2"/>
      <c r="C14" s="4"/>
      <c r="E14" s="5"/>
      <c r="I14" s="6"/>
      <c r="K14" s="34"/>
      <c r="L14" s="35"/>
    </row>
    <row r="15" spans="1:14" ht="17.25" customHeight="1" x14ac:dyDescent="0.25">
      <c r="D15" s="36"/>
      <c r="E15" s="36"/>
      <c r="F15" s="36"/>
    </row>
    <row r="16" spans="1:14" ht="17.25" customHeight="1" x14ac:dyDescent="0.25">
      <c r="D16" s="36"/>
      <c r="E16" s="7"/>
      <c r="F16" s="38"/>
      <c r="G16" s="39"/>
      <c r="H16" s="39"/>
    </row>
    <row r="17" spans="4:9" ht="17.25" customHeight="1" x14ac:dyDescent="0.25">
      <c r="D17" s="36"/>
      <c r="E17" s="7"/>
      <c r="F17" s="38"/>
      <c r="G17" s="39"/>
      <c r="H17" s="39"/>
    </row>
    <row r="18" spans="4:9" ht="17.25" customHeight="1" x14ac:dyDescent="0.25">
      <c r="D18" s="36"/>
      <c r="E18" s="36"/>
      <c r="F18" s="36"/>
    </row>
    <row r="20" spans="4:9" ht="17.25" customHeight="1" x14ac:dyDescent="0.25">
      <c r="F20" s="39"/>
      <c r="G20" s="39"/>
      <c r="H20" s="39"/>
    </row>
    <row r="21" spans="4:9" ht="17.25" customHeight="1" x14ac:dyDescent="0.25">
      <c r="F21" s="39"/>
      <c r="G21" s="39"/>
      <c r="H21" s="39"/>
    </row>
    <row r="22" spans="4:9" ht="17.25" customHeight="1" x14ac:dyDescent="0.25">
      <c r="F22" s="39"/>
      <c r="G22" s="39"/>
      <c r="H22" s="39"/>
      <c r="I22" s="40"/>
    </row>
  </sheetData>
  <mergeCells count="14">
    <mergeCell ref="A13:L13"/>
    <mergeCell ref="A2:L4"/>
    <mergeCell ref="B5:L5"/>
    <mergeCell ref="B6:L6"/>
    <mergeCell ref="A7:A11"/>
    <mergeCell ref="B7:B8"/>
    <mergeCell ref="C7:C8"/>
    <mergeCell ref="D7:D8"/>
    <mergeCell ref="E7:E8"/>
    <mergeCell ref="F7:H7"/>
    <mergeCell ref="I7:K7"/>
    <mergeCell ref="L7:L8"/>
    <mergeCell ref="B9:C9"/>
    <mergeCell ref="B11:E11"/>
  </mergeCells>
  <pageMargins left="0.7" right="0.7" top="0.75" bottom="0.75" header="0.3" footer="0.3"/>
  <pageSetup paperSize="9" scale="61" fitToHeight="0" orientation="landscape" r:id="rId1"/>
  <ignoredErrors>
    <ignoredError sqref="I10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для ФЭО</vt:lpstr>
      <vt:lpstr>'НМЦК для ФЭО'!Область_печати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2023-06-26T11:23:50Z</cp:lastPrinted>
  <dcterms:created xsi:type="dcterms:W3CDTF">2021-05-25T12:03:12Z</dcterms:created>
  <dcterms:modified xsi:type="dcterms:W3CDTF">2026-07-30T13:59:16Z</dcterms:modified>
</cp:coreProperties>
</file>