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0290" yWindow="1200" windowWidth="23250" windowHeight="1317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6" i="1"/>
  <c r="M14" l="1"/>
  <c r="N14" s="1"/>
</calcChain>
</file>

<file path=xl/sharedStrings.xml><?xml version="1.0" encoding="utf-8"?>
<sst xmlns="http://schemas.openxmlformats.org/spreadsheetml/2006/main" count="33" uniqueCount="29">
  <si>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</si>
  <si>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</si>
  <si>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</si>
  <si>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</si>
  <si>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</si>
  <si>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Коэффициент вариации (%)</t>
  </si>
  <si>
    <t>Средняя цена (руб.)</t>
  </si>
  <si>
    <t>Источники цены (руб.)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</si>
  <si>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</si>
  <si>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Характеристики объекта закупки:</t>
  </si>
  <si>
    <t>Используемый метод определения НМЦК с обоснованием:</t>
  </si>
  <si>
    <t>Расчёт НМЦК</t>
  </si>
  <si>
    <t>Итого:</t>
  </si>
  <si>
    <t>(подпись/расшифровка подписи)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</si>
  <si>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</si>
  <si>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Среднее квадра-тичное отклонение</t>
  </si>
  <si>
    <t/>
  </si>
  <si>
    <t>НМЦК
(руб.)</t>
  </si>
  <si>
    <t/>
  </si>
  <si>
    <t>цена источника 1</t>
  </si>
  <si>
    <t>цена источника 2</t>
  </si>
  <si>
    <t>цена источника 3</t>
  </si>
  <si>
    <t>условная единица</t>
  </si>
  <si>
    <t>Работник контрактной службы:</t>
  </si>
  <si>
    <t>/ М,В. Крюкова</t>
  </si>
  <si>
    <t>79.90.20.000</t>
  </si>
  <si>
    <t xml:space="preserve">Оказание услуг по экскурсионному обслуживанию участников XII Международной исторической школы
</t>
  </si>
  <si>
    <t>Дата подготовки обоснования НМЦК: 07.09.2026</t>
  </si>
  <si>
    <t>На основании проведенного анализа рынка и расчетов, НМЦК составляет: 140 666,67 рублей. В связи с тем, что закупка проводится через Единый агрегатор торговли (ЕАТ), закупочная сессия проводится по наименьшей цене за единицу товара в результате сумма НМЦК составляет 110 000,00 рублей.</t>
  </si>
</sst>
</file>

<file path=xl/styles.xml><?xml version="1.0" encoding="utf-8"?>
<styleSheet xmlns="http://schemas.openxmlformats.org/spreadsheetml/2006/main">
  <numFmts count="1">
    <numFmt numFmtId="164" formatCode="#,##0.0000"/>
  </numFmts>
  <fonts count="8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4" fontId="1" fillId="0" borderId="3" xfId="0" applyNumberFormat="1" applyFont="1" applyBorder="1" applyAlignment="1">
      <alignment horizontal="left" vertical="center" indent="1"/>
    </xf>
    <xf numFmtId="0" fontId="3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4" fontId="1" fillId="0" borderId="7" xfId="0" applyNumberFormat="1" applyFont="1" applyBorder="1" applyAlignment="1">
      <alignment horizontal="left" indent="1"/>
    </xf>
    <xf numFmtId="0" fontId="1" fillId="0" borderId="10" xfId="0" applyFont="1" applyBorder="1" applyAlignment="1">
      <alignment horizontal="left" vertical="center" wrapText="1" indent="1"/>
    </xf>
    <xf numFmtId="164" fontId="1" fillId="0" borderId="3" xfId="0" applyNumberFormat="1" applyFont="1" applyBorder="1" applyAlignment="1">
      <alignment horizontal="left" vertical="center" indent="1"/>
    </xf>
    <xf numFmtId="3" fontId="1" fillId="0" borderId="3" xfId="0" applyNumberFormat="1" applyFont="1" applyBorder="1" applyAlignment="1">
      <alignment horizontal="left" vertical="center" inden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1" fillId="0" borderId="11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vertical="top" wrapText="1"/>
    </xf>
    <xf numFmtId="0" fontId="1" fillId="0" borderId="10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4" fontId="1" fillId="0" borderId="10" xfId="0" applyNumberFormat="1" applyFont="1" applyBorder="1" applyAlignment="1">
      <alignment horizontal="left" vertical="center" indent="1"/>
    </xf>
    <xf numFmtId="4" fontId="1" fillId="0" borderId="12" xfId="0" applyNumberFormat="1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6" fillId="0" borderId="10" xfId="0" applyFont="1" applyBorder="1" applyAlignment="1">
      <alignment horizontal="left" vertical="center" wrapText="1" indent="1"/>
    </xf>
    <xf numFmtId="0" fontId="6" fillId="0" borderId="12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933450</xdr:colOff>
      <xdr:row>8</xdr:row>
      <xdr:rowOff>101600</xdr:rowOff>
    </xdr:from>
    <xdr:to>
      <xdr:col>5</xdr:col>
      <xdr:colOff>133350</xdr:colOff>
      <xdr:row>8</xdr:row>
      <xdr:rowOff>1838960</xdr:rowOff>
    </xdr:to>
    <mc:AlternateContent xmlns:mc="http://schemas.openxmlformats.org/markup-compatibility/2006">
      <mc:Choice xmlns:a14="http://schemas.microsoft.com/office/drawing/2010/main" xmlns="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xmlns="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sz="12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200" b="0" i="1">
                                <a:latin typeface="Cambria Math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en-US" sz="1200" b="0" i="1">
                                    <a:latin typeface="Cambria Math"/>
                                    <a:ea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200" b="0" i="1">
                                        <a:latin typeface="Cambria Math"/>
                                        <a:ea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en-US" sz="1200" b="0" i="1">
                                            <a:latin typeface="Cambria Math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 − </m:t>
                                    </m:r>
                                    <m:d>
                                      <m:dPr>
                                        <m:begChr m:val="⟨"/>
                                        <m:endChr m:val="⟩"/>
                                        <m:ctrlPr>
                                          <a:rPr lang="en-US" sz="1200" b="0" i="1">
                                            <a:latin typeface="Cambria Math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</m:d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</m:nary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x-none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xmlns="" xmlns:a14="http://schemas.microsoft.com/office/drawing/2010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r>
                <a:rPr lang="en-GB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√(( ∑2_(𝑖=1)^𝑛▒〖〖(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_𝑖  − ⟨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)〗^2  〗)/(𝑛−1))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0</xdr:col>
      <xdr:colOff>88900</xdr:colOff>
      <xdr:row>8</xdr:row>
      <xdr:rowOff>101600</xdr:rowOff>
    </xdr:from>
    <xdr:to>
      <xdr:col>2</xdr:col>
      <xdr:colOff>279400</xdr:colOff>
      <xdr:row>8</xdr:row>
      <xdr:rowOff>1838960</xdr:rowOff>
    </xdr:to>
    <mc:AlternateContent xmlns:mc="http://schemas.openxmlformats.org/markup-compatibility/2006">
      <mc:Choice xmlns:a14="http://schemas.microsoft.com/office/drawing/2010/main" xmlns=""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xmlns="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200" i="1">
                            <a:latin typeface="Cambria Math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200" b="0" i="1">
                            <a:latin typeface="Cambria Math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nary>
                      <m:naryPr>
                        <m:chr m:val="∑"/>
                        <m:ctrlPr>
                          <a:rPr lang="ru-RU" sz="12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(объем) закупаемого товара;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x-none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xmlns="" xmlns:a14="http://schemas.microsoft.com/office/drawing/2010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GB" sz="1200" i="0">
                  <a:latin typeface="Cambria Math" panose="02040503050406030204" pitchFamily="18" charset="0"/>
                </a:rPr>
                <a:t>〖</a:t>
              </a:r>
              <a:r>
                <a:rPr lang="ru-RU" sz="1200" b="0" i="0">
                  <a:latin typeface="Cambria Math" panose="02040503050406030204" pitchFamily="18" charset="0"/>
                </a:rPr>
                <a:t>НМЦК</a:t>
              </a:r>
              <a:r>
                <a:rPr lang="en-GB" sz="1200" b="0" i="0">
                  <a:latin typeface="Cambria Math" panose="02040503050406030204" pitchFamily="18" charset="0"/>
                </a:rPr>
                <a:t>〗^</a:t>
              </a:r>
              <a:r>
                <a:rPr lang="ru-RU" sz="1200" b="0" i="0">
                  <a:latin typeface="Cambria Math" panose="02040503050406030204" pitchFamily="18" charset="0"/>
                </a:rPr>
                <a:t>рын=</a:t>
              </a:r>
              <a:r>
                <a:rPr lang="en-US" sz="1200" b="0" i="0">
                  <a:latin typeface="Cambria Math" panose="02040503050406030204" pitchFamily="18" charset="0"/>
                </a:rPr>
                <a:t>𝑣</a:t>
              </a:r>
              <a:r>
                <a:rPr lang="ru-RU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𝑛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×∑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^𝑛▒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</a:t>
              </a:r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(объем) закупаемого товара;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5</xdr:col>
      <xdr:colOff>508000</xdr:colOff>
      <xdr:row>8</xdr:row>
      <xdr:rowOff>101600</xdr:rowOff>
    </xdr:from>
    <xdr:to>
      <xdr:col>9</xdr:col>
      <xdr:colOff>28575</xdr:colOff>
      <xdr:row>8</xdr:row>
      <xdr:rowOff>1838960</xdr:rowOff>
    </xdr:to>
    <mc:AlternateContent xmlns:mc="http://schemas.openxmlformats.org/markup-compatibility/2006">
      <mc:Choice xmlns:a14="http://schemas.microsoft.com/office/drawing/2010/main" xmlns=""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xmlns="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num>
                      <m:den>
                        <m:d>
                          <m:dPr>
                            <m:begChr m:val="⟨"/>
                            <m:endChr m:val="⟩"/>
                            <m:ctrlPr>
                              <a:rPr lang="en-US" sz="1200" b="0" i="1">
                                <a:latin typeface="Cambria Math"/>
                              </a:rPr>
                            </m:ctrlPr>
                          </m:d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</m:d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 100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en-GB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c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реднее квадратичное отклонение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xmlns="" xmlns:a14="http://schemas.microsoft.com/office/drawing/2010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0" i="0">
                  <a:latin typeface="Cambria Math" panose="02040503050406030204" pitchFamily="18" charset="0"/>
                </a:rPr>
                <a:t>𝑉=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𝜎/⟨</a:t>
              </a:r>
              <a:r>
                <a:rPr lang="ru-RU" sz="1200" b="0" i="0">
                  <a:latin typeface="Cambria Math" panose="02040503050406030204" pitchFamily="18" charset="0"/>
                </a:rPr>
                <a:t>ц⟩ </a:t>
              </a:r>
              <a:r>
                <a:rPr lang="en-US" sz="1200" b="0" i="0">
                  <a:latin typeface="Cambria Math" panose="02040503050406030204" pitchFamily="18" charset="0"/>
                </a:rPr>
                <a:t>  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100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en-GB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c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реднее квадратичное отклонение</a:t>
              </a:r>
              <a:r>
                <a:rPr lang="en-GB" sz="1100" b="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"/>
  <sheetViews>
    <sheetView tabSelected="1" topLeftCell="A10" zoomScaleNormal="100" workbookViewId="0">
      <selection activeCell="E21" sqref="E21"/>
    </sheetView>
  </sheetViews>
  <sheetFormatPr defaultColWidth="10.875" defaultRowHeight="15.75"/>
  <cols>
    <col min="1" max="1" width="3.875" style="2" customWidth="1"/>
    <col min="2" max="2" width="35.875" style="1" customWidth="1"/>
    <col min="3" max="4" width="15.875" style="1" customWidth="1"/>
    <col min="5" max="5" width="20.875" style="1" customWidth="1"/>
    <col min="6" max="6" width="9.875" style="1" customWidth="1"/>
    <col min="7" max="7" width="18.875" style="1" customWidth="1"/>
    <col min="8" max="8" width="6.875" style="1" customWidth="1"/>
    <col min="9" max="9" width="12.875" style="1" customWidth="1"/>
    <col min="10" max="10" width="18.875" style="1" customWidth="1"/>
    <col min="11" max="11" width="19.875" style="1" customWidth="1"/>
    <col min="12" max="13" width="15.875" style="1" customWidth="1"/>
    <col min="14" max="14" width="18.875" style="1" customWidth="1"/>
    <col min="15" max="16384" width="10.875" style="1"/>
  </cols>
  <sheetData>
    <row r="1" spans="1:14" ht="20.100000000000001" customHeight="1"/>
    <row r="2" spans="1:14" ht="50.1" customHeight="1">
      <c r="A2" s="21" t="s">
        <v>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39.950000000000003" customHeight="1"/>
    <row r="4" spans="1:14" ht="20.100000000000001" customHeight="1">
      <c r="A4" s="22" t="s">
        <v>9</v>
      </c>
      <c r="B4" s="22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9.9499999999999993" customHeight="1">
      <c r="A5" s="13"/>
      <c r="B5" s="1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69.95" customHeight="1">
      <c r="A6" s="40" t="s">
        <v>10</v>
      </c>
      <c r="B6" s="40"/>
      <c r="C6" s="37" t="s">
        <v>14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ht="20.100000000000001" customHeight="1"/>
    <row r="8" spans="1:14" ht="25.5">
      <c r="A8" s="38" t="s">
        <v>11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4" ht="159.94999999999999" customHeight="1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4" ht="20.100000000000001" customHeight="1"/>
    <row r="11" spans="1:14" ht="5.0999999999999996" customHeight="1">
      <c r="A11" s="5"/>
      <c r="B11" s="7"/>
      <c r="C11" s="6"/>
      <c r="D11" s="4"/>
      <c r="E11" s="4"/>
      <c r="F11" s="4"/>
      <c r="G11" s="7"/>
      <c r="H11" s="8"/>
      <c r="I11" s="8" t="s">
        <v>18</v>
      </c>
      <c r="J11" s="8"/>
      <c r="K11" s="4"/>
      <c r="L11" s="4"/>
      <c r="M11" s="4"/>
      <c r="N11" s="4"/>
    </row>
    <row r="12" spans="1:14" ht="20.100000000000001" customHeight="1">
      <c r="A12" s="43" t="s">
        <v>0</v>
      </c>
      <c r="B12" s="23" t="s">
        <v>1</v>
      </c>
      <c r="C12" s="24"/>
      <c r="D12" s="30" t="s">
        <v>2</v>
      </c>
      <c r="E12" s="30" t="s">
        <v>3</v>
      </c>
      <c r="F12" s="30" t="s">
        <v>4</v>
      </c>
      <c r="G12" s="31" t="s">
        <v>7</v>
      </c>
      <c r="H12" s="32"/>
      <c r="I12" s="33" t="s">
        <v>18</v>
      </c>
      <c r="J12" s="32"/>
      <c r="K12" s="27" t="s">
        <v>15</v>
      </c>
      <c r="L12" s="27" t="s">
        <v>5</v>
      </c>
      <c r="M12" s="27" t="s">
        <v>6</v>
      </c>
      <c r="N12" s="27" t="s">
        <v>17</v>
      </c>
    </row>
    <row r="13" spans="1:14" ht="24.95" customHeight="1">
      <c r="A13" s="44"/>
      <c r="B13" s="25"/>
      <c r="C13" s="26"/>
      <c r="D13" s="29"/>
      <c r="E13" s="29"/>
      <c r="F13" s="29"/>
      <c r="G13" s="9" t="s">
        <v>19</v>
      </c>
      <c r="H13" s="34" t="s">
        <v>20</v>
      </c>
      <c r="I13" s="35"/>
      <c r="J13" s="18" t="s">
        <v>21</v>
      </c>
      <c r="K13" s="28"/>
      <c r="L13" s="28"/>
      <c r="M13" s="28"/>
      <c r="N13" s="29"/>
    </row>
    <row r="14" spans="1:14" ht="114" customHeight="1">
      <c r="A14" s="10">
        <v>1</v>
      </c>
      <c r="B14" s="46" t="s">
        <v>26</v>
      </c>
      <c r="C14" s="47"/>
      <c r="D14" s="11" t="s">
        <v>25</v>
      </c>
      <c r="E14" s="11" t="s">
        <v>22</v>
      </c>
      <c r="F14" s="20">
        <v>1</v>
      </c>
      <c r="G14" s="12">
        <v>152000</v>
      </c>
      <c r="H14" s="41">
        <v>110000</v>
      </c>
      <c r="I14" s="42"/>
      <c r="J14" s="12">
        <v>160000</v>
      </c>
      <c r="K14" s="19">
        <v>5250</v>
      </c>
      <c r="L14" s="11">
        <v>9.09</v>
      </c>
      <c r="M14" s="12">
        <f>(G14+H14+J14)/3</f>
        <v>140666.66666666666</v>
      </c>
      <c r="N14" s="12">
        <f>F14*M14</f>
        <v>140666.66666666666</v>
      </c>
    </row>
    <row r="15" spans="1:14" ht="5.0999999999999996" customHeight="1">
      <c r="A15" s="14"/>
      <c r="B15" s="8"/>
      <c r="C15" s="8"/>
      <c r="D15" s="8"/>
      <c r="E15" s="8"/>
      <c r="F15" s="8"/>
      <c r="G15" s="8"/>
      <c r="H15" s="8"/>
      <c r="I15" s="8"/>
      <c r="J15" s="8"/>
      <c r="K15" s="8" t="s">
        <v>18</v>
      </c>
      <c r="L15" s="8"/>
      <c r="M15" s="8"/>
      <c r="N15" s="6"/>
    </row>
    <row r="16" spans="1:14">
      <c r="A16" s="15"/>
      <c r="K16" s="1" t="s">
        <v>18</v>
      </c>
      <c r="M16" s="16" t="s">
        <v>12</v>
      </c>
      <c r="N16" s="17">
        <f>N14</f>
        <v>140666.66666666666</v>
      </c>
    </row>
    <row r="17" spans="1:14" ht="39.950000000000003" customHeight="1">
      <c r="A17" s="49" t="s">
        <v>28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1" t="s">
        <v>16</v>
      </c>
      <c r="N17" s="52"/>
    </row>
    <row r="18" spans="1:14" ht="9.9499999999999993" customHeight="1"/>
    <row r="19" spans="1:14" ht="15" customHeight="1">
      <c r="A19" s="36" t="s">
        <v>27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ht="39.950000000000003" customHeight="1">
      <c r="M20" s="1" t="s">
        <v>16</v>
      </c>
    </row>
    <row r="21" spans="1:14" ht="15" customHeight="1">
      <c r="A21" s="36" t="s">
        <v>23</v>
      </c>
      <c r="B21" s="36"/>
      <c r="C21" s="36"/>
    </row>
    <row r="22" spans="1:14" ht="15" customHeight="1">
      <c r="A22" s="45"/>
      <c r="B22" s="45"/>
      <c r="C22" s="45"/>
      <c r="D22" s="45"/>
    </row>
    <row r="23" spans="1:14" ht="20.100000000000001" customHeight="1">
      <c r="A23" s="48" t="s">
        <v>24</v>
      </c>
      <c r="B23" s="48"/>
      <c r="C23" s="48"/>
      <c r="D23" s="48"/>
    </row>
    <row r="24" spans="1:14" ht="15" customHeight="1">
      <c r="A24" s="45" t="s">
        <v>13</v>
      </c>
      <c r="B24" s="45"/>
      <c r="C24" s="45"/>
      <c r="D24" s="45"/>
    </row>
  </sheetData>
  <mergeCells count="26">
    <mergeCell ref="A6:B6"/>
    <mergeCell ref="H14:I14"/>
    <mergeCell ref="A12:A13"/>
    <mergeCell ref="A24:D24"/>
    <mergeCell ref="A19:N19"/>
    <mergeCell ref="A21:C21"/>
    <mergeCell ref="B14:C14"/>
    <mergeCell ref="A23:D23"/>
    <mergeCell ref="A22:D22"/>
    <mergeCell ref="A17:N17"/>
    <mergeCell ref="A2:N2"/>
    <mergeCell ref="A4:B4"/>
    <mergeCell ref="B12:C13"/>
    <mergeCell ref="K12:K13"/>
    <mergeCell ref="L12:L13"/>
    <mergeCell ref="M12:M13"/>
    <mergeCell ref="N12:N13"/>
    <mergeCell ref="F12:F13"/>
    <mergeCell ref="E12:E13"/>
    <mergeCell ref="G12:J12"/>
    <mergeCell ref="H13:I13"/>
    <mergeCell ref="C4:N4"/>
    <mergeCell ref="C6:N6"/>
    <mergeCell ref="A8:N8"/>
    <mergeCell ref="A9:N9"/>
    <mergeCell ref="D12:D13"/>
  </mergeCells>
  <pageMargins left="0.7" right="0.7" top="0.75" bottom="0.75" header="0.3" footer="0.3"/>
  <pageSetup paperSize="9" scale="52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2025-08-14T13:23:01Z</cp:lastPrinted>
  <dcterms:created xsi:type="dcterms:W3CDTF">2023-02-03T13:24:35Z</dcterms:created>
  <dcterms:modified xsi:type="dcterms:W3CDTF">2026-09-07T12:03:50Z</dcterms:modified>
</cp:coreProperties>
</file>