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оставка наградной продукци (березка)\"/>
    </mc:Choice>
  </mc:AlternateContent>
  <bookViews>
    <workbookView xWindow="-120" yWindow="-120" windowWidth="29040" windowHeight="15840" tabRatio="596"/>
  </bookViews>
  <sheets>
    <sheet name="Лист1" sheetId="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7" l="1"/>
  <c r="L8" i="7"/>
  <c r="L9" i="7"/>
  <c r="L7" i="7"/>
  <c r="I8" i="7" l="1"/>
  <c r="J8" i="7" s="1"/>
  <c r="K8" i="7" s="1"/>
  <c r="I7" i="7" l="1"/>
  <c r="I9" i="7" l="1"/>
  <c r="J9" i="7" l="1"/>
  <c r="K9" i="7" s="1"/>
  <c r="J7" i="7"/>
  <c r="K7" i="7" s="1"/>
</calcChain>
</file>

<file path=xl/sharedStrings.xml><?xml version="1.0" encoding="utf-8"?>
<sst xmlns="http://schemas.openxmlformats.org/spreadsheetml/2006/main" count="23" uniqueCount="21">
  <si>
    <t>Среднее квадратичное отклонение</t>
  </si>
  <si>
    <t>Единица измерения</t>
  </si>
  <si>
    <t>Количество</t>
  </si>
  <si>
    <t>Цена за единицу товара (работы, услуги), руб.</t>
  </si>
  <si>
    <t>Расчетная цена за единицу товара (работы, услуги), руб.</t>
  </si>
  <si>
    <t>Коэффициент вариации (%)*</t>
  </si>
  <si>
    <t>Наименование и описание объекта закупки</t>
  </si>
  <si>
    <t>гр.8=(гр.6+гр.7+гр.8)/3</t>
  </si>
  <si>
    <t>гр.11=гр.9*гр.5</t>
  </si>
  <si>
    <t>1.</t>
  </si>
  <si>
    <t>№</t>
  </si>
  <si>
    <t>шт.</t>
  </si>
  <si>
    <t>Блокнот</t>
  </si>
  <si>
    <t>Ручка</t>
  </si>
  <si>
    <t>Кружка</t>
  </si>
  <si>
    <t xml:space="preserve">Начальная (максимальная) цена контракта, рублей:          </t>
  </si>
  <si>
    <r>
      <t xml:space="preserve">Обоснование начальной (максимальной) цены Контракта
Изготовление и поставка наградной продукции для нужд Владикавказского филиала Финуниверситета.
</t>
    </r>
    <r>
      <rPr>
        <sz val="12"/>
        <color indexed="8"/>
        <rFont val="Times New Roman"/>
        <family val="1"/>
        <charset val="204"/>
      </rPr>
      <t>Используемый метод определения начальной (максимальной) цены контракта с обоснованием: метод сопоставимых рыночных цен (анализ рынка).</t>
    </r>
    <r>
      <rPr>
        <b/>
        <sz val="12"/>
        <color indexed="8"/>
        <rFont val="Times New Roman"/>
        <family val="1"/>
        <charset val="204"/>
      </rPr>
      <t xml:space="preserve">
</t>
    </r>
  </si>
  <si>
    <t>Коммерческое предложение б/н от 22.05.2026</t>
  </si>
  <si>
    <t>Коммерческое предложение №295 от 22.05.2026</t>
  </si>
  <si>
    <t>Коммерческое предложение №б/н от 22.05.2026</t>
  </si>
  <si>
    <t>Наименьшая Стоимость товара (работы, услуги),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</si>
</sst>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wrapText="1"/>
    </xf>
    <xf numFmtId="0" fontId="6" fillId="0" borderId="0" xfId="0" applyFont="1"/>
    <xf numFmtId="2" fontId="0" fillId="0" borderId="0" xfId="0" applyNumberFormat="1"/>
    <xf numFmtId="2" fontId="2" fillId="0" borderId="0" xfId="0" applyNumberFormat="1" applyFont="1" applyAlignment="1">
      <alignment horizontal="left" vertical="center" wrapText="1"/>
    </xf>
    <xf numFmtId="2" fontId="6" fillId="0" borderId="0" xfId="0" applyNumberFormat="1" applyFont="1"/>
    <xf numFmtId="2" fontId="1" fillId="0" borderId="0" xfId="0" applyNumberFormat="1" applyFont="1" applyAlignment="1">
      <alignment vertical="center"/>
    </xf>
    <xf numFmtId="2" fontId="1" fillId="0" borderId="0" xfId="0" applyNumberFormat="1" applyFont="1"/>
    <xf numFmtId="0" fontId="7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vertical="center"/>
    </xf>
    <xf numFmtId="0" fontId="0" fillId="0" borderId="1" xfId="0" applyBorder="1"/>
    <xf numFmtId="0" fontId="1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4" fontId="10" fillId="2" borderId="15" xfId="0" applyNumberFormat="1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Border="1"/>
    <xf numFmtId="0" fontId="0" fillId="0" borderId="0" xfId="0" applyBorder="1"/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/>
    <xf numFmtId="2" fontId="0" fillId="0" borderId="0" xfId="0" applyNumberFormat="1" applyBorder="1"/>
    <xf numFmtId="4" fontId="12" fillId="2" borderId="10" xfId="0" applyNumberFormat="1" applyFont="1" applyFill="1" applyBorder="1" applyAlignment="1">
      <alignment horizontal="center" vertical="center"/>
    </xf>
    <xf numFmtId="4" fontId="12" fillId="2" borderId="20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2" fontId="12" fillId="2" borderId="15" xfId="0" applyNumberFormat="1" applyFont="1" applyFill="1" applyBorder="1" applyAlignment="1">
      <alignment horizontal="center" vertical="center" wrapText="1"/>
    </xf>
    <xf numFmtId="2" fontId="13" fillId="2" borderId="15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4"/>
  <sheetViews>
    <sheetView tabSelected="1" zoomScale="106" zoomScaleNormal="106" workbookViewId="0">
      <selection activeCell="B1" sqref="B1:K1"/>
    </sheetView>
  </sheetViews>
  <sheetFormatPr defaultRowHeight="15" x14ac:dyDescent="0.25"/>
  <cols>
    <col min="1" max="1" width="5.85546875" style="24" customWidth="1"/>
    <col min="2" max="2" width="3.7109375" hidden="1" customWidth="1"/>
    <col min="3" max="3" width="31.85546875" style="1" customWidth="1"/>
    <col min="4" max="4" width="11.42578125" customWidth="1"/>
    <col min="5" max="5" width="11.7109375" customWidth="1"/>
    <col min="6" max="6" width="16.140625" customWidth="1"/>
    <col min="7" max="7" width="15.7109375" customWidth="1"/>
    <col min="8" max="8" width="17.42578125" customWidth="1"/>
    <col min="9" max="10" width="15" customWidth="1"/>
    <col min="11" max="11" width="21.7109375" customWidth="1"/>
    <col min="12" max="12" width="15" customWidth="1"/>
    <col min="13" max="13" width="4.42578125" style="5" customWidth="1"/>
    <col min="14" max="30" width="9.140625" hidden="1" customWidth="1"/>
  </cols>
  <sheetData>
    <row r="1" spans="1:38" s="1" customFormat="1" ht="88.5" customHeight="1" x14ac:dyDescent="0.2">
      <c r="A1" s="23"/>
      <c r="B1" s="48" t="s">
        <v>16</v>
      </c>
      <c r="C1" s="48"/>
      <c r="D1" s="48"/>
      <c r="E1" s="48"/>
      <c r="F1" s="48"/>
      <c r="G1" s="48"/>
      <c r="H1" s="48"/>
      <c r="I1" s="48"/>
      <c r="J1" s="48"/>
      <c r="K1" s="48"/>
      <c r="M1" s="6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38" ht="4.5" customHeight="1" thickBot="1" x14ac:dyDescent="0.3"/>
    <row r="3" spans="1:38" s="4" customFormat="1" ht="53.25" customHeight="1" thickBot="1" x14ac:dyDescent="0.3">
      <c r="A3" s="40" t="s">
        <v>10</v>
      </c>
      <c r="B3" s="49"/>
      <c r="C3" s="58" t="s">
        <v>6</v>
      </c>
      <c r="D3" s="52" t="s">
        <v>1</v>
      </c>
      <c r="E3" s="52" t="s">
        <v>2</v>
      </c>
      <c r="F3" s="55" t="s">
        <v>3</v>
      </c>
      <c r="G3" s="56"/>
      <c r="H3" s="57"/>
      <c r="I3" s="52" t="s">
        <v>4</v>
      </c>
      <c r="J3" s="52" t="s">
        <v>0</v>
      </c>
      <c r="K3" s="58" t="s">
        <v>5</v>
      </c>
      <c r="L3" s="61" t="s">
        <v>20</v>
      </c>
      <c r="M3" s="7"/>
    </row>
    <row r="4" spans="1:38" s="4" customFormat="1" ht="15" customHeight="1" x14ac:dyDescent="0.25">
      <c r="A4" s="41"/>
      <c r="B4" s="50"/>
      <c r="C4" s="59"/>
      <c r="D4" s="53"/>
      <c r="E4" s="53"/>
      <c r="F4" s="52" t="s">
        <v>17</v>
      </c>
      <c r="G4" s="52" t="s">
        <v>18</v>
      </c>
      <c r="H4" s="52" t="s">
        <v>19</v>
      </c>
      <c r="I4" s="53"/>
      <c r="J4" s="53"/>
      <c r="K4" s="59"/>
      <c r="L4" s="62"/>
      <c r="M4" s="7"/>
    </row>
    <row r="5" spans="1:38" s="4" customFormat="1" ht="42.75" customHeight="1" thickBot="1" x14ac:dyDescent="0.3">
      <c r="A5" s="42"/>
      <c r="B5" s="51"/>
      <c r="C5" s="60"/>
      <c r="D5" s="54"/>
      <c r="E5" s="54"/>
      <c r="F5" s="54"/>
      <c r="G5" s="54"/>
      <c r="H5" s="54"/>
      <c r="I5" s="54"/>
      <c r="J5" s="54"/>
      <c r="K5" s="60"/>
      <c r="L5" s="63"/>
      <c r="M5" s="31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38" ht="22.5" x14ac:dyDescent="0.25">
      <c r="A6" s="25"/>
      <c r="B6" s="10">
        <v>1</v>
      </c>
      <c r="C6" s="18">
        <v>2</v>
      </c>
      <c r="D6" s="10">
        <v>3</v>
      </c>
      <c r="E6" s="10">
        <v>4</v>
      </c>
      <c r="F6" s="11">
        <v>5</v>
      </c>
      <c r="G6" s="10">
        <v>6</v>
      </c>
      <c r="H6" s="10">
        <v>7</v>
      </c>
      <c r="I6" s="11" t="s">
        <v>7</v>
      </c>
      <c r="J6" s="11">
        <v>9</v>
      </c>
      <c r="K6" s="30">
        <v>10</v>
      </c>
      <c r="L6" s="35" t="s">
        <v>8</v>
      </c>
      <c r="M6" s="32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</row>
    <row r="7" spans="1:38" s="17" customFormat="1" ht="42" customHeight="1" x14ac:dyDescent="0.25">
      <c r="A7" s="64" t="s">
        <v>9</v>
      </c>
      <c r="B7" s="45">
        <v>1</v>
      </c>
      <c r="C7" s="38" t="s">
        <v>13</v>
      </c>
      <c r="D7" s="13" t="s">
        <v>11</v>
      </c>
      <c r="E7" s="13">
        <v>50</v>
      </c>
      <c r="F7" s="28">
        <v>100</v>
      </c>
      <c r="G7" s="29">
        <v>90</v>
      </c>
      <c r="H7" s="28">
        <v>95</v>
      </c>
      <c r="I7" s="14">
        <f>AVERAGE(F7:H7)</f>
        <v>95</v>
      </c>
      <c r="J7" s="15">
        <f>SQRT(((SUM((POWER(F7-I7,2)),(POWER(G7-I7,2)),(POWER(H7-I7,2)))/(COLUMNS(F7:H7)-1))))</f>
        <v>5</v>
      </c>
      <c r="K7" s="33">
        <f>J7/I7*100</f>
        <v>5.2631578947368416</v>
      </c>
      <c r="L7" s="16">
        <f>E7*F7</f>
        <v>5000</v>
      </c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</row>
    <row r="8" spans="1:38" s="27" customFormat="1" ht="42" customHeight="1" x14ac:dyDescent="0.25">
      <c r="A8" s="64">
        <v>2</v>
      </c>
      <c r="B8" s="46"/>
      <c r="C8" s="39" t="s">
        <v>12</v>
      </c>
      <c r="D8" s="13" t="s">
        <v>11</v>
      </c>
      <c r="E8" s="19">
        <v>58</v>
      </c>
      <c r="F8" s="36">
        <v>150</v>
      </c>
      <c r="G8" s="37">
        <v>200</v>
      </c>
      <c r="H8" s="36">
        <v>180</v>
      </c>
      <c r="I8" s="14">
        <f>AVERAGE(F8:H8)</f>
        <v>176.66666666666666</v>
      </c>
      <c r="J8" s="15">
        <f>SQRT(((SUM((POWER(F8-I8,2)),(POWER(G8-I8,2)),(POWER(H8-I8,2)))/(COLUMNS(F8:H8)-1))))</f>
        <v>25.166114784235834</v>
      </c>
      <c r="K8" s="33">
        <f>J8/I8*100</f>
        <v>14.244970632586321</v>
      </c>
      <c r="L8" s="16">
        <f t="shared" ref="L8:L9" si="0">E8*F8</f>
        <v>8700</v>
      </c>
    </row>
    <row r="9" spans="1:38" ht="35.25" customHeight="1" x14ac:dyDescent="0.25">
      <c r="A9" s="64">
        <v>3</v>
      </c>
      <c r="B9" s="47"/>
      <c r="C9" s="39" t="s">
        <v>14</v>
      </c>
      <c r="D9" s="13" t="s">
        <v>11</v>
      </c>
      <c r="E9" s="19">
        <v>25</v>
      </c>
      <c r="F9" s="19">
        <v>450</v>
      </c>
      <c r="G9" s="20">
        <v>500</v>
      </c>
      <c r="H9" s="19">
        <v>470</v>
      </c>
      <c r="I9" s="21">
        <f>AVERAGE(F9:H9)</f>
        <v>473.33333333333331</v>
      </c>
      <c r="J9" s="22">
        <f t="shared" ref="J9" si="1">SQRT(((SUM((POWER(F9-I9,2)),(POWER(G9-I9,2)),(POWER(H9-I9,2)))/(COLUMNS(F9:H9)-1))))</f>
        <v>25.166114784235834</v>
      </c>
      <c r="K9" s="34">
        <f t="shared" ref="K9" si="2">J9/I9*100</f>
        <v>5.3167848135709512</v>
      </c>
      <c r="L9" s="16">
        <f t="shared" si="0"/>
        <v>11250</v>
      </c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</row>
    <row r="10" spans="1:38" ht="25.5" customHeight="1" x14ac:dyDescent="0.25">
      <c r="A10" s="43" t="s">
        <v>15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12">
        <f>L7+L8+L9</f>
        <v>24950</v>
      </c>
      <c r="M10" s="32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</row>
    <row r="12" spans="1:38" s="1" customFormat="1" ht="15.75" customHeight="1" x14ac:dyDescent="0.25">
      <c r="A12" s="23"/>
      <c r="B12"/>
      <c r="D12"/>
      <c r="E12"/>
      <c r="F12"/>
      <c r="G12"/>
      <c r="H12"/>
      <c r="I12"/>
      <c r="J12"/>
      <c r="K12"/>
      <c r="L12"/>
      <c r="M12" s="8"/>
      <c r="N12" s="2"/>
    </row>
    <row r="13" spans="1:38" s="1" customFormat="1" ht="15.75" customHeight="1" x14ac:dyDescent="0.25">
      <c r="A13" s="23"/>
      <c r="B13"/>
      <c r="D13"/>
      <c r="E13"/>
      <c r="F13"/>
      <c r="G13"/>
      <c r="H13"/>
      <c r="I13"/>
      <c r="J13"/>
      <c r="K13"/>
      <c r="L13"/>
      <c r="M13" s="8"/>
      <c r="N13" s="2"/>
    </row>
    <row r="14" spans="1:38" s="1" customFormat="1" ht="17.25" customHeight="1" x14ac:dyDescent="0.25">
      <c r="A14" s="23"/>
      <c r="B14"/>
      <c r="D14"/>
      <c r="E14"/>
      <c r="F14"/>
      <c r="G14"/>
      <c r="H14"/>
      <c r="I14"/>
      <c r="J14"/>
      <c r="K14"/>
      <c r="L14"/>
      <c r="M14" s="9"/>
    </row>
  </sheetData>
  <mergeCells count="16">
    <mergeCell ref="L3:L5"/>
    <mergeCell ref="F4:F5"/>
    <mergeCell ref="G4:G5"/>
    <mergeCell ref="H4:H5"/>
    <mergeCell ref="C3:C5"/>
    <mergeCell ref="A3:A5"/>
    <mergeCell ref="A10:K10"/>
    <mergeCell ref="B7:B9"/>
    <mergeCell ref="B1:K1"/>
    <mergeCell ref="B3:B5"/>
    <mergeCell ref="D3:D5"/>
    <mergeCell ref="E3:E5"/>
    <mergeCell ref="F3:H3"/>
    <mergeCell ref="I3:I5"/>
    <mergeCell ref="J3:J5"/>
    <mergeCell ref="K3:K5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2025-04-01T13:01:40Z</cp:lastPrinted>
  <dcterms:created xsi:type="dcterms:W3CDTF">2014-01-15T18:15:09Z</dcterms:created>
  <dcterms:modified xsi:type="dcterms:W3CDTF">2026-05-26T09:26:39Z</dcterms:modified>
</cp:coreProperties>
</file>