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MO-DC\Public\Подразделения\Закупки\Контрактный управляющий\2026 ЕИС + Березка\Контракты на согласование\2026 Эндонуклеаза рестрикции Эпиген +ГЕВ\"/>
    </mc:Choice>
  </mc:AlternateContent>
  <bookViews>
    <workbookView xWindow="3240" yWindow="0" windowWidth="23040" windowHeight="13170"/>
  </bookViews>
  <sheets>
    <sheet name=" Обоснование" sheetId="6" r:id="rId1"/>
  </sheets>
  <definedNames>
    <definedName name="_xlnm.Print_Area" localSheetId="0">' Обоснование'!$A$1:$M$22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I14" i="6" s="1"/>
  <c r="J14" i="6" l="1"/>
  <c r="J15" i="6" l="1"/>
</calcChain>
</file>

<file path=xl/sharedStrings.xml><?xml version="1.0" encoding="utf-8"?>
<sst xmlns="http://schemas.openxmlformats.org/spreadsheetml/2006/main" count="23" uniqueCount="23">
  <si>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</si>
  <si>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</si>
  <si>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</si>
  <si>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</si>
  <si>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</si>
  <si>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</si>
  <si>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</si>
  <si>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</si>
  <si>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</si>
  <si>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</si>
  <si>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</si>
  <si>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</si>
  <si>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</si>
  <si>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</si>
  <si>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</si>
  <si>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</si>
  <si>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</si>
  <si>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</si>
  <si>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</si>
  <si>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t xml:space="preserve">Эндонуклеаза рестрикции </t>
  </si>
  <si>
    <t>шт</t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</si>
  <si>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40 409 (Сорок тысяч четыреста девять) руб. 40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</si>
  <si>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 xml:space="preserve">на поставку эндонуклеазы рестрикции </t>
    </r>
    <r>
      <rPr>
        <sz val="12"/>
        <rFont val="Times New Roman"/>
        <family val="1"/>
        <charset val="204"/>
      </rPr>
      <t>определена методом сопоставимых рыночных цен (анализ рынка).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</si>
</sst>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38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4" fontId="6" fillId="0" borderId="2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</cellXfs>
  <cellStyles count="5">
    <cellStyle name="Excel Built-in Normal" xfId="1"/>
    <cellStyle name="Excel Built-in Normal_azk185" xfId="2"/>
    <cellStyle name="S10" xfId="3"/>
    <cellStyle name="S9" xfId="4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topLeftCell="A7" zoomScale="85" zoomScaleNormal="85" zoomScaleSheetLayoutView="85" workbookViewId="0">
      <selection activeCell="E14" sqref="E14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5"/>
      <c r="I1" s="26"/>
      <c r="J1" s="26"/>
      <c r="K1" s="3"/>
    </row>
    <row r="2" spans="1:12" ht="18" customHeight="1" x14ac:dyDescent="0.25">
      <c r="A2" s="31" t="s">
        <v>3</v>
      </c>
      <c r="B2" s="31"/>
      <c r="C2" s="31"/>
      <c r="D2" s="31"/>
      <c r="E2" s="31"/>
      <c r="F2" s="31"/>
      <c r="G2" s="31"/>
      <c r="H2" s="31"/>
      <c r="I2" s="31"/>
      <c r="J2" s="31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32" t="s">
        <v>15</v>
      </c>
      <c r="B4" s="32"/>
      <c r="C4" s="32"/>
      <c r="D4" s="32"/>
      <c r="E4" s="32"/>
      <c r="F4" s="32"/>
      <c r="G4" s="32"/>
      <c r="H4" s="32"/>
      <c r="I4" s="32"/>
      <c r="J4" s="32"/>
      <c r="K4" s="4"/>
      <c r="L4" s="16"/>
    </row>
    <row r="5" spans="1:12" ht="41.25" customHeight="1" x14ac:dyDescent="0.25">
      <c r="A5" s="34" t="s">
        <v>22</v>
      </c>
      <c r="B5" s="34"/>
      <c r="C5" s="34"/>
      <c r="D5" s="34"/>
      <c r="E5" s="34"/>
      <c r="F5" s="34"/>
      <c r="G5" s="34"/>
      <c r="H5" s="34"/>
      <c r="I5" s="34"/>
      <c r="J5" s="34"/>
      <c r="K5" s="4"/>
      <c r="L5" s="16"/>
    </row>
    <row r="6" spans="1:12" ht="48.75" customHeight="1" x14ac:dyDescent="0.25">
      <c r="A6" s="32" t="s">
        <v>17</v>
      </c>
      <c r="B6" s="32"/>
      <c r="C6" s="32"/>
      <c r="D6" s="32"/>
      <c r="E6" s="32"/>
      <c r="F6" s="32"/>
      <c r="G6" s="32"/>
      <c r="H6" s="32"/>
      <c r="I6" s="32"/>
      <c r="J6" s="32"/>
      <c r="K6" s="4"/>
      <c r="L6" s="16"/>
    </row>
    <row r="7" spans="1:12" x14ac:dyDescent="0.25">
      <c r="A7" s="32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4"/>
      <c r="L7" s="16"/>
    </row>
    <row r="8" spans="1:12" ht="31.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4"/>
      <c r="L8" s="16"/>
    </row>
    <row r="9" spans="1:12" ht="26.25" customHeight="1" x14ac:dyDescent="0.25">
      <c r="A9" s="5" t="s">
        <v>5</v>
      </c>
      <c r="B9" s="33" t="s">
        <v>7</v>
      </c>
      <c r="C9" s="33"/>
      <c r="D9" s="33"/>
      <c r="E9" s="33"/>
      <c r="F9" s="33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32" t="s">
        <v>8</v>
      </c>
      <c r="C10" s="32"/>
      <c r="D10" s="32"/>
      <c r="E10" s="32"/>
      <c r="F10" s="32"/>
      <c r="G10" s="32"/>
      <c r="H10" s="32"/>
      <c r="I10" s="32"/>
      <c r="J10" s="32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29" t="s">
        <v>14</v>
      </c>
      <c r="B12" s="29" t="s">
        <v>16</v>
      </c>
      <c r="C12" s="29" t="s">
        <v>0</v>
      </c>
      <c r="D12" s="29" t="s">
        <v>13</v>
      </c>
      <c r="E12" s="29" t="s">
        <v>12</v>
      </c>
      <c r="F12" s="29"/>
      <c r="G12" s="29"/>
      <c r="H12" s="29" t="s">
        <v>1</v>
      </c>
      <c r="I12" s="29" t="s">
        <v>2</v>
      </c>
      <c r="J12" s="29" t="s">
        <v>6</v>
      </c>
      <c r="K12" s="4"/>
      <c r="L12" s="16"/>
    </row>
    <row r="13" spans="1:12" s="18" customFormat="1" ht="50.25" customHeight="1" x14ac:dyDescent="0.25">
      <c r="A13" s="30"/>
      <c r="B13" s="30"/>
      <c r="C13" s="30"/>
      <c r="D13" s="30"/>
      <c r="E13" s="7" t="s">
        <v>9</v>
      </c>
      <c r="F13" s="7" t="s">
        <v>10</v>
      </c>
      <c r="G13" s="7" t="s">
        <v>11</v>
      </c>
      <c r="H13" s="29"/>
      <c r="I13" s="29"/>
      <c r="J13" s="29"/>
      <c r="K13" s="8"/>
      <c r="L13" s="17"/>
    </row>
    <row r="14" spans="1:12" s="20" customFormat="1" ht="42.6" customHeight="1" x14ac:dyDescent="0.25">
      <c r="A14" s="21">
        <v>1</v>
      </c>
      <c r="B14" s="23" t="s">
        <v>19</v>
      </c>
      <c r="C14" s="22" t="s">
        <v>20</v>
      </c>
      <c r="D14" s="24">
        <v>3</v>
      </c>
      <c r="E14" s="36">
        <v>14291</v>
      </c>
      <c r="F14" s="37">
        <v>12320</v>
      </c>
      <c r="G14" s="37">
        <v>13798.4</v>
      </c>
      <c r="H14" s="9">
        <f>ROUND(SUM(E14,F14,G14)/3,2)</f>
        <v>13469.8</v>
      </c>
      <c r="I14" s="9">
        <f>SQRT(VARA(E14,F14,G14))/H14*100</f>
        <v>7.6152945391512867</v>
      </c>
      <c r="J14" s="10">
        <f>D14*H14</f>
        <v>40409.399999999994</v>
      </c>
      <c r="K14" s="11"/>
      <c r="L14" s="19"/>
    </row>
    <row r="15" spans="1:12" s="20" customFormat="1" ht="21.75" customHeight="1" x14ac:dyDescent="0.25">
      <c r="A15" s="27" t="s">
        <v>18</v>
      </c>
      <c r="B15" s="27"/>
      <c r="C15" s="27"/>
      <c r="D15" s="27"/>
      <c r="E15" s="28"/>
      <c r="F15" s="28"/>
      <c r="G15" s="28"/>
      <c r="H15" s="28"/>
      <c r="I15" s="12"/>
      <c r="J15" s="13">
        <f>SUM(J14:J14)</f>
        <v>40409.399999999994</v>
      </c>
      <c r="K15" s="11"/>
      <c r="L15" s="19"/>
    </row>
    <row r="16" spans="1:12" s="20" customFormat="1" ht="28.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5"/>
      <c r="K16" s="11"/>
      <c r="L16" s="19"/>
    </row>
    <row r="17" spans="1:12" s="20" customFormat="1" ht="84" customHeight="1" x14ac:dyDescent="0.25">
      <c r="A17" s="25" t="s">
        <v>21</v>
      </c>
      <c r="B17" s="26"/>
      <c r="C17" s="26"/>
      <c r="D17" s="26"/>
      <c r="E17" s="26"/>
      <c r="F17" s="26"/>
      <c r="G17" s="26"/>
      <c r="H17" s="26"/>
      <c r="I17" s="26"/>
      <c r="J17" s="26"/>
      <c r="K17" s="11"/>
      <c r="L17" s="19"/>
    </row>
    <row r="18" spans="1:12" s="20" customFormat="1" ht="25.5" customHeight="1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11"/>
      <c r="L18" s="19"/>
    </row>
  </sheetData>
  <sheetProtection selectLockedCells="1" selectUnlockedCells="1"/>
  <mergeCells count="19">
    <mergeCell ref="A6:J6"/>
    <mergeCell ref="A7:J7"/>
    <mergeCell ref="A8:J8"/>
    <mergeCell ref="H1:J1"/>
    <mergeCell ref="A17:J17"/>
    <mergeCell ref="A15:H15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  <mergeCell ref="A5:J5"/>
    <mergeCell ref="A12:A13"/>
    <mergeCell ref="B12:B13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Ivanova_DS</cp:lastModifiedBy>
  <cp:lastPrinted>2020-02-26T05:05:39Z</cp:lastPrinted>
  <dcterms:created xsi:type="dcterms:W3CDTF">2013-01-30T02:33:10Z</dcterms:created>
  <dcterms:modified xsi:type="dcterms:W3CDTF">2026-09-03T06:46:43Z</dcterms:modified>
</cp:coreProperties>
</file>