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<sst xmlns="http://schemas.openxmlformats.org/spreadsheetml/2006/main" count="35" uniqueCount="33">
  <si>
    <t xml:space="preserve">Обоснование начальной (максимальной) цены контракта на поставку журнала регистрации исходящей и входящей документации</t>
  </si>
  <si>
    <t xml:space="preserve">Характеристики объекта закупки:</t>
  </si>
  <si>
    <t xml:space="preserve">указано в Спецификации (приложение к Контракту)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</si>
  <si>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</si>
  <si>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</si>
  <si>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Расчёт НМЦК</t>
  </si>
  <si>
    <t xml:space="preserve">Расчет начальной (максимальной) цены контракта выполнен методом сопоставимых рыночных цен в соответствии с частью 2 статьи 22 Федерального закона от 05.04.2013 г. 
№ 44-ФЗ «О контрактной системе в сфере закупок товаров, работ, услуг для обеспечения государственных и муниципальных нужд» и  Методическими рекомендациями по применению методов определения начальной (максимальной) цены контракта, цены контракта, заключаемого с (подрядчиком, исполнителем), утвержденными приказом Минэконом РФ от 02.10.2013 г. № 567.</t>
  </si>
  <si>
    <t xml:space="preserve">№</t>
  </si>
  <si>
    <t xml:space="preserve">Наименование товара, услуги (работы)</t>
  </si>
  <si>
    <t xml:space="preserve">ОКПД2/КТРУ</t>
  </si>
  <si>
    <t xml:space="preserve">Единица измерения</t>
  </si>
  <si>
    <t xml:space="preserve">Количество</t>
  </si>
  <si>
    <t xml:space="preserve">Источники цены (руб.)</t>
  </si>
  <si>
    <t xml:space="preserve">Среднее квадратичное отклонение</t>
  </si>
  <si>
    <t xml:space="preserve">Коэффициент вариации (%)</t>
  </si>
  <si>
    <t xml:space="preserve">Средняя цена (руб.)</t>
  </si>
  <si>
    <t xml:space="preserve">Наименьшая цена (руб.)</t>
  </si>
  <si>
    <t xml:space="preserve">НМЦК по средней (руб.)</t>
  </si>
  <si>
    <t xml:space="preserve">НМЦК по минимальной (руб.)</t>
  </si>
  <si>
    <t xml:space="preserve">цена источника 1 Вх.</t>
  </si>
  <si>
    <t xml:space="preserve">цена источника 2 Вх</t>
  </si>
  <si>
    <t xml:space="preserve">цена источника 3 вх.</t>
  </si>
  <si>
    <t xml:space="preserve">Журнал регистрации входящей документации</t>
  </si>
  <si>
    <t xml:space="preserve">17.23.13.110</t>
  </si>
  <si>
    <t xml:space="preserve">шт</t>
  </si>
  <si>
    <t xml:space="preserve">Журнал регистрации исходящей документации</t>
  </si>
  <si>
    <t xml:space="preserve">Итого:</t>
  </si>
  <si>
    <t xml:space="preserve">На основании проведенного анализа рынка и расчетов, НМЦК составляет:</t>
  </si>
  <si>
    <t xml:space="preserve">В связи с тем, что закупка проводится через Единый агрегатор торговли (ЕАТ), закупочная сессия проводится по наименьшей цене за единицу товара. В результате, сумма НМЦК составляет:</t>
  </si>
  <si>
    <t xml:space="preserve">Дата подготовки обоснования НМЦК: 01.07.2026 года</t>
  </si>
  <si>
    <t xml:space="preserve">Работник контрактной службы:</t>
  </si>
  <si>
    <t xml:space="preserve">/</t>
  </si>
  <si>
    <t xml:space="preserve">(подпись/расшифровка подписи)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</si>
</sst>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"/>
    <numFmt numFmtId="166" formatCode="#,##0"/>
    <numFmt numFmtId="167" formatCode="#,##0.00"/>
    <numFmt numFmtId="168" formatCode="#,##0.0000"/>
    <numFmt numFmtId="169" formatCode="0.00%"/>
    <numFmt numFmtId="170" formatCode="#,##0.00&quot;р.&quot;;\-#,##0.00&quot;р.&quot;"/>
  </numFmts>
  <fonts count="15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5"/>
      <color theme="1"/>
      <name val="Times New Roman"/>
      <family val="1"/>
      <charset val="1"/>
    </font>
    <font>
      <sz val="15"/>
      <color theme="1"/>
      <name val="Times New Roman"/>
      <family val="1"/>
      <charset val="1"/>
    </font>
    <font>
      <sz val="15"/>
      <color rgb="FF000000"/>
      <name val="Liberation Serif"/>
      <family val="1"/>
      <charset val="1"/>
    </font>
    <font>
      <b val="true"/>
      <u val="single"/>
      <sz val="15"/>
      <color theme="1"/>
      <name val="Times New Roman"/>
      <family val="1"/>
      <charset val="1"/>
    </font>
    <font>
      <sz val="13"/>
      <color theme="1"/>
      <name val="Times New Roman"/>
      <family val="0"/>
    </font>
    <font>
      <sz val="10"/>
      <color rgb="FF000000"/>
      <name val="Times New Roman"/>
      <family val="0"/>
    </font>
    <font>
      <sz val="12"/>
      <color theme="1"/>
      <name val="Cambria Math"/>
      <family val="0"/>
    </font>
    <font>
      <sz val="5"/>
      <color rgb="FF000000"/>
      <name val="Times New Roman"/>
      <family val="0"/>
    </font>
    <font>
      <sz val="11"/>
      <color theme="1"/>
      <name val="Cambria Math"/>
      <family val="0"/>
    </font>
    <font>
      <sz val="11"/>
      <color theme="1"/>
      <name val="Times New Roman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2779200</xdr:colOff>
      <xdr:row>6</xdr:row>
      <xdr:rowOff>142560</xdr:rowOff>
    </xdr:from>
    <xdr:to>
      <xdr:col>6</xdr:col>
      <xdr:colOff>852480</xdr:colOff>
      <xdr:row>7</xdr:row>
      <xdr:rowOff>30960</xdr:rowOff>
    </xdr:to>
    <xdr:sp>
      <xdr:nvSpPr>
        <xdr:cNvPr id="1" name="TextBox 1"/>
        <xdr:cNvSpPr/>
      </xdr:nvSpPr>
      <xdr:spPr>
        <a:xfrm>
          <a:off x="3080880" y="2375280"/>
          <a:ext cx="4316040" cy="173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Среднее квадратичное отклонение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= √(( ∑2_(𝑖=1)^𝑛▒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〖〖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_𝑖  − 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^2  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)/(𝑛−1))</a:t>
          </a:r>
          <a:endParaRPr lang="ru-RU" sz="12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0</xdr:colOff>
      <xdr:row>6</xdr:row>
      <xdr:rowOff>131400</xdr:rowOff>
    </xdr:from>
    <xdr:to>
      <xdr:col>3</xdr:col>
      <xdr:colOff>971640</xdr:colOff>
      <xdr:row>7</xdr:row>
      <xdr:rowOff>19800</xdr:rowOff>
    </xdr:to>
    <xdr:sp>
      <xdr:nvSpPr>
        <xdr:cNvPr id="2" name="TextBox 2"/>
        <xdr:cNvSpPr/>
      </xdr:nvSpPr>
      <xdr:spPr>
        <a:xfrm>
          <a:off x="0" y="2364120"/>
          <a:ext cx="4053960" cy="173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Расчет НМЦК (рын) произведен по формуле:</a:t>
          </a:r>
          <a:endParaRPr lang="ru-RU" sz="13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〖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НМЦК</a:t>
          </a:r>
          <a:r>
            <a:rPr lang="zh-CN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〗</a:t>
          </a:r>
          <a:r>
            <a:rPr lang="en-GB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рын=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/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×∑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_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(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𝑖=1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)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^𝑛▒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 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𝑣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(объем) закупаемого товара;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𝑛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количество значений, используемых в расчете;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номер источника ценовой информации;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ц_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𝑖</a:t>
          </a: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цена единицы товара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679680</xdr:colOff>
      <xdr:row>6</xdr:row>
      <xdr:rowOff>155520</xdr:rowOff>
    </xdr:from>
    <xdr:to>
      <xdr:col>8</xdr:col>
      <xdr:colOff>1306080</xdr:colOff>
      <xdr:row>7</xdr:row>
      <xdr:rowOff>43920</xdr:rowOff>
    </xdr:to>
    <xdr:sp>
      <xdr:nvSpPr>
        <xdr:cNvPr id="3" name="TextBox 3"/>
        <xdr:cNvSpPr/>
      </xdr:nvSpPr>
      <xdr:spPr>
        <a:xfrm>
          <a:off x="6411960" y="2388240"/>
          <a:ext cx="4238640" cy="1736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vertOverflow="clip" lIns="0" tIns="0" rIns="0" bIns="0" anchor="t">
          <a:noAutofit/>
        </a:bodyPr>
        <a:p>
          <a:pPr>
            <a:lnSpc>
              <a:spcPct val="100000"/>
            </a:lnSpc>
          </a:pPr>
          <a:r>
            <a:rPr lang="ru-RU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Коэффициент вариации</a:t>
          </a:r>
          <a:r>
            <a:rPr lang="en-US" sz="1300" b="0" u="none" strike="noStrike">
              <a:solidFill>
                <a:schemeClr val="dk1"/>
              </a:solidFill>
              <a:effectLst/>
              <a:uFillTx/>
              <a:latin typeface="Times New Roman"/>
              <a:ea typeface="DejaVu Sans"/>
            </a:rPr>
            <a:t>:</a:t>
          </a:r>
          <a:endParaRPr lang="ru-RU" sz="1300" b="0" u="none" strike="noStrik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lang="ru-RU" sz="10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𝑉=𝜎/⟨</a:t>
          </a:r>
          <a:r>
            <a:rPr lang="ru-RU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 </a:t>
          </a:r>
          <a:r>
            <a:rPr lang="en-US" sz="12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 × 100</a:t>
          </a:r>
          <a:endParaRPr lang="ru-RU" sz="12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endParaRPr lang="ru-RU" sz="5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⟨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ц⟩"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среднее арифметическое всех цен;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  <a:p>
          <a:pPr defTabSz="914400">
            <a:lnSpc>
              <a:spcPct val="100000"/>
            </a:lnSpc>
            <a:tabLst>
              <a:tab pos="0" algn="l"/>
            </a:tabLst>
          </a:pPr>
          <a:r>
            <a:rPr lang="en-US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𝜎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" –</a:t>
          </a:r>
          <a:r>
            <a:rPr lang="en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 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c</a:t>
          </a:r>
          <a:r>
            <a:rPr lang="ru-RU" sz="1100" b="0" u="none" strike="noStrike">
              <a:solidFill>
                <a:schemeClr val="dk1"/>
              </a:solidFill>
              <a:effectLst/>
              <a:uFillTx/>
              <a:latin typeface="Cambria Math"/>
              <a:ea typeface="Cambria Math"/>
            </a:rPr>
            <a:t>реднее квадратичное отклонение</a:t>
          </a:r>
          <a:r>
            <a:rPr lang="en-GB" sz="1100" b="0" u="none" strike="noStrike">
              <a:solidFill>
                <a:schemeClr val="dk1"/>
              </a:solidFill>
              <a:effectLst/>
              <a:uFillTx/>
              <a:latin typeface="Times New Roman"/>
              <a:ea typeface="Cambria Math"/>
            </a:rPr>
            <a:t>"</a:t>
          </a:r>
          <a:endParaRPr lang="ru-RU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A14" activeCellId="0" sqref="A14"/>
    </sheetView>
  </sheetViews>
  <sheetFormatPr defaultColWidth="10.89453125" defaultRowHeight="15" customHeight="true" zeroHeight="false" outlineLevelRow="0" outlineLevelCol="0"/>
  <cols>
    <col collapsed="false" customWidth="true" hidden="false" outlineLevel="0" max="1" min="1" style="1" width="3.89"/>
    <col collapsed="false" customWidth="true" hidden="false" outlineLevel="0" max="2" min="2" style="2" width="35.89"/>
    <col collapsed="false" customWidth="true" hidden="true" outlineLevel="0" max="3" min="3" style="2" width="3.57"/>
    <col collapsed="false" customWidth="true" hidden="false" outlineLevel="0" max="4" min="4" style="2" width="17.34"/>
    <col collapsed="false" customWidth="true" hidden="false" outlineLevel="0" max="5" min="5" style="2" width="16.87"/>
    <col collapsed="false" customWidth="true" hidden="false" outlineLevel="0" max="6" min="6" style="2" width="10.48"/>
    <col collapsed="false" customWidth="true" hidden="false" outlineLevel="0" max="7" min="7" style="2" width="18.89"/>
    <col collapsed="false" customWidth="true" hidden="false" outlineLevel="0" max="8" min="8" style="2" width="17.25"/>
    <col collapsed="false" customWidth="true" hidden="false" outlineLevel="0" max="9" min="9" style="2" width="17.43"/>
    <col collapsed="false" customWidth="true" hidden="false" outlineLevel="0" max="10" min="10" style="2" width="18.03"/>
    <col collapsed="false" customWidth="true" hidden="false" outlineLevel="0" max="11" min="11" style="2" width="12.31"/>
    <col collapsed="false" customWidth="true" hidden="false" outlineLevel="0" max="12" min="12" style="2" width="15.9"/>
    <col collapsed="false" customWidth="true" hidden="false" outlineLevel="0" max="13" min="13" style="2" width="11.55"/>
    <col collapsed="false" customWidth="false" hidden="false" outlineLevel="0" max="14" min="14" style="2" width="10.89"/>
    <col collapsed="false" customWidth="true" hidden="false" outlineLevel="0" max="15" min="15" style="2" width="13.37"/>
    <col collapsed="false" customWidth="false" hidden="false" outlineLevel="0" max="21" min="16" style="2" width="10.89"/>
    <col collapsed="false" customWidth="false" hidden="false" outlineLevel="0" max="16383" min="23" style="2" width="10.89"/>
    <col collapsed="false" customWidth="true" hidden="false" outlineLevel="0" max="16384" min="16384" style="2" width="8.37"/>
  </cols>
  <sheetData>
    <row r="1" customFormat="false" ht="19.5" hidden="false" customHeight="true" outlineLevel="0" collapsed="false"/>
    <row r="2" customFormat="false" ht="18.5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</row>
    <row r="3" customFormat="false" ht="19.5" hidden="false" customHeight="true" outlineLevel="0" collapsed="false">
      <c r="A3" s="5" t="s">
        <v>1</v>
      </c>
      <c r="B3" s="5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4"/>
      <c r="O3" s="4"/>
    </row>
    <row r="4" customFormat="false" ht="33.25" hidden="false" customHeight="true" outlineLevel="0" collapsed="false">
      <c r="A4" s="6" t="s">
        <v>3</v>
      </c>
      <c r="B4" s="6"/>
      <c r="C4" s="6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4"/>
      <c r="O4" s="4"/>
    </row>
    <row r="5" customFormat="false" ht="18.55" hidden="false" customHeight="false" outlineLevel="0" collapsed="false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4"/>
      <c r="O5" s="4"/>
    </row>
    <row r="6" customFormat="false" ht="66.45" hidden="false" customHeight="true" outlineLevel="0" collapsed="false">
      <c r="A6" s="6" t="s">
        <v>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customFormat="false" ht="145.5" hidden="false" customHeight="tru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customFormat="false" ht="19.5" hidden="false" customHeight="true" outlineLevel="0" collapsed="false">
      <c r="A8" s="9" t="s">
        <v>7</v>
      </c>
      <c r="B8" s="9" t="s">
        <v>8</v>
      </c>
      <c r="C8" s="9"/>
      <c r="D8" s="9" t="s">
        <v>9</v>
      </c>
      <c r="E8" s="9" t="s">
        <v>10</v>
      </c>
      <c r="F8" s="9" t="s">
        <v>11</v>
      </c>
      <c r="G8" s="10" t="s">
        <v>12</v>
      </c>
      <c r="H8" s="10"/>
      <c r="I8" s="10"/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11" t="s">
        <v>18</v>
      </c>
      <c r="P8" s="12"/>
      <c r="R8" s="12"/>
    </row>
    <row r="9" customFormat="false" ht="67.15" hidden="false" customHeight="false" outlineLevel="0" collapsed="false">
      <c r="A9" s="9"/>
      <c r="B9" s="9"/>
      <c r="C9" s="9"/>
      <c r="D9" s="9"/>
      <c r="E9" s="9"/>
      <c r="F9" s="9"/>
      <c r="G9" s="13" t="s">
        <v>19</v>
      </c>
      <c r="H9" s="13" t="s">
        <v>20</v>
      </c>
      <c r="I9" s="13" t="s">
        <v>21</v>
      </c>
      <c r="J9" s="9"/>
      <c r="K9" s="9"/>
      <c r="L9" s="9"/>
      <c r="M9" s="9"/>
      <c r="N9" s="9"/>
      <c r="O9" s="11"/>
      <c r="P9" s="12"/>
      <c r="R9" s="12"/>
    </row>
    <row r="10" customFormat="false" ht="39.75" hidden="false" customHeight="true" outlineLevel="0" collapsed="false">
      <c r="A10" s="13" t="n">
        <v>1</v>
      </c>
      <c r="B10" s="14" t="s">
        <v>22</v>
      </c>
      <c r="C10" s="14"/>
      <c r="D10" s="15" t="s">
        <v>23</v>
      </c>
      <c r="E10" s="13" t="s">
        <v>24</v>
      </c>
      <c r="F10" s="16" t="n">
        <v>5</v>
      </c>
      <c r="G10" s="17" t="n">
        <v>417.66</v>
      </c>
      <c r="H10" s="17" t="n">
        <v>417.66</v>
      </c>
      <c r="I10" s="17" t="n">
        <v>420</v>
      </c>
      <c r="J10" s="18" t="n">
        <f aca="false">ROUND(((G10+H10+I10)/3),2)</f>
        <v>418.44</v>
      </c>
      <c r="K10" s="19" t="n">
        <f aca="false">SQRT(((POWER(G10-J10,2)+POWER(H10-J10,2)+POWER(I10-J10,2))/2))/J10</f>
        <v>0.00322865794356111</v>
      </c>
      <c r="L10" s="17" t="n">
        <f aca="false">J10</f>
        <v>418.44</v>
      </c>
      <c r="M10" s="17" t="n">
        <f aca="false">MIN(G10:I10)</f>
        <v>417.66</v>
      </c>
      <c r="N10" s="17" t="n">
        <f aca="false">L10*F10</f>
        <v>2092.2</v>
      </c>
      <c r="O10" s="20" t="n">
        <f aca="false">M10*F10</f>
        <v>2088.3</v>
      </c>
      <c r="P10" s="12"/>
      <c r="R10" s="12"/>
    </row>
    <row r="11" customFormat="false" ht="39.75" hidden="false" customHeight="true" outlineLevel="0" collapsed="false">
      <c r="A11" s="13" t="n">
        <v>2</v>
      </c>
      <c r="B11" s="14" t="s">
        <v>25</v>
      </c>
      <c r="C11" s="14"/>
      <c r="D11" s="15" t="s">
        <v>23</v>
      </c>
      <c r="E11" s="13" t="s">
        <v>24</v>
      </c>
      <c r="F11" s="16" t="n">
        <v>5</v>
      </c>
      <c r="G11" s="17" t="n">
        <v>417.66</v>
      </c>
      <c r="H11" s="17" t="n">
        <v>417.66</v>
      </c>
      <c r="I11" s="17" t="n">
        <v>420</v>
      </c>
      <c r="J11" s="18" t="n">
        <f aca="false">ROUND(((G11+H11+I11)/3),2)</f>
        <v>418.44</v>
      </c>
      <c r="K11" s="19" t="n">
        <f aca="false">SQRT(((POWER(G11-J11,2)+POWER(H11-J11,2)+POWER(I11-J11,2))/2))/J11</f>
        <v>0.00322865794356111</v>
      </c>
      <c r="L11" s="17" t="n">
        <f aca="false">J11</f>
        <v>418.44</v>
      </c>
      <c r="M11" s="17" t="n">
        <f aca="false">MIN(G11:I11)</f>
        <v>417.66</v>
      </c>
      <c r="N11" s="17" t="n">
        <f aca="false">L11*F11</f>
        <v>2092.2</v>
      </c>
      <c r="O11" s="20" t="n">
        <f aca="false">M11*F11</f>
        <v>2088.3</v>
      </c>
      <c r="P11" s="12"/>
      <c r="R11" s="12"/>
      <c r="S11" s="12"/>
      <c r="T11" s="12"/>
      <c r="U11" s="12"/>
    </row>
    <row r="12" customFormat="false" ht="28.7" hidden="false" customHeight="true" outlineLevel="0" collapsed="false">
      <c r="A12" s="21" t="s">
        <v>26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 t="n">
        <f aca="false">M10</f>
        <v>417.66</v>
      </c>
      <c r="N12" s="22" t="n">
        <f aca="false">SUM(N10:N11)</f>
        <v>4184.4</v>
      </c>
      <c r="O12" s="23" t="n">
        <f aca="false">SUM(O10:O11)</f>
        <v>4176.6</v>
      </c>
    </row>
    <row r="13" customFormat="false" ht="28.7" hidden="false" customHeight="true" outlineLevel="0" collapsed="false">
      <c r="A13" s="24" t="s">
        <v>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customFormat="false" ht="28.7" hidden="false" customHeight="true" outlineLevel="0" collapsed="false">
      <c r="A14" s="25" t="n">
        <f aca="false">N12</f>
        <v>4184.4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customFormat="false" ht="42.5" hidden="false" customHeight="true" outlineLevel="0" collapsed="false">
      <c r="A15" s="26" t="s">
        <v>28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customFormat="false" ht="28.45" hidden="false" customHeight="true" outlineLevel="0" collapsed="false">
      <c r="A16" s="27" t="n">
        <f aca="false">O12</f>
        <v>4176.6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customFormat="false" ht="9.75" hidden="false" customHeight="true" outlineLevel="0" collapsed="false">
      <c r="A17" s="28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customFormat="false" ht="15" hidden="false" customHeight="true" outlineLevel="0" collapsed="false">
      <c r="A18" s="5" t="s">
        <v>29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customFormat="false" ht="20.35" hidden="false" customHeight="true" outlineLevel="0" collapsed="false">
      <c r="A19" s="5" t="s">
        <v>30</v>
      </c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customFormat="false" ht="15" hidden="false" customHeight="true" outlineLevel="0" collapsed="false">
      <c r="A20" s="29"/>
      <c r="B20" s="29"/>
      <c r="C20" s="29"/>
      <c r="D20" s="29"/>
      <c r="E20" s="4"/>
      <c r="F20" s="4"/>
      <c r="G20" s="4"/>
      <c r="H20" s="4"/>
      <c r="I20" s="4"/>
      <c r="J20" s="4"/>
      <c r="K20" s="4"/>
      <c r="L20" s="4"/>
      <c r="M20" s="4"/>
    </row>
    <row r="21" customFormat="false" ht="18.95" hidden="false" customHeight="true" outlineLevel="0" collapsed="false">
      <c r="A21" s="30" t="s">
        <v>31</v>
      </c>
      <c r="B21" s="30"/>
      <c r="C21" s="30"/>
      <c r="D21" s="30"/>
      <c r="E21" s="4"/>
      <c r="F21" s="4"/>
      <c r="G21" s="4"/>
      <c r="H21" s="4"/>
      <c r="I21" s="4"/>
      <c r="J21" s="4"/>
      <c r="K21" s="4"/>
      <c r="L21" s="4"/>
      <c r="M21" s="4"/>
    </row>
    <row r="22" customFormat="false" ht="23.85" hidden="false" customHeight="true" outlineLevel="0" collapsed="false">
      <c r="A22" s="29" t="s">
        <v>32</v>
      </c>
      <c r="B22" s="29"/>
      <c r="C22" s="29"/>
      <c r="D22" s="29"/>
      <c r="E22" s="4"/>
      <c r="F22" s="4"/>
      <c r="G22" s="4"/>
      <c r="H22" s="4"/>
      <c r="I22" s="4"/>
      <c r="J22" s="4"/>
      <c r="K22" s="4"/>
      <c r="L22" s="4"/>
      <c r="M22" s="4"/>
    </row>
    <row r="1048576" customFormat="false" ht="15" hidden="false" customHeight="false" outlineLevel="0" collapsed="false"/>
  </sheetData>
  <mergeCells count="32">
    <mergeCell ref="A2:M2"/>
    <mergeCell ref="A3:B3"/>
    <mergeCell ref="C3:M3"/>
    <mergeCell ref="A4:B4"/>
    <mergeCell ref="C4:M4"/>
    <mergeCell ref="A5:M5"/>
    <mergeCell ref="A6:O6"/>
    <mergeCell ref="A7:O7"/>
    <mergeCell ref="A8:A9"/>
    <mergeCell ref="B8:C9"/>
    <mergeCell ref="D8:D9"/>
    <mergeCell ref="E8:E9"/>
    <mergeCell ref="F8:F9"/>
    <mergeCell ref="G8:I8"/>
    <mergeCell ref="J8:J9"/>
    <mergeCell ref="K8:K9"/>
    <mergeCell ref="L8:L9"/>
    <mergeCell ref="M8:M9"/>
    <mergeCell ref="N8:N9"/>
    <mergeCell ref="O8:O9"/>
    <mergeCell ref="B10:C10"/>
    <mergeCell ref="B11:C11"/>
    <mergeCell ref="A12:M12"/>
    <mergeCell ref="A13:O13"/>
    <mergeCell ref="A14:O14"/>
    <mergeCell ref="A15:O15"/>
    <mergeCell ref="A16:O16"/>
    <mergeCell ref="A18:M18"/>
    <mergeCell ref="A19:C19"/>
    <mergeCell ref="A20:D20"/>
    <mergeCell ref="A21:D21"/>
    <mergeCell ref="A22:D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2023-02-03T13:24:35Z</dcterms:created>
  <dc:creator>Microsoft Office User</dc:creator>
  <dc:description/>
  <dc:language>ru-RU</dc:language>
  <cp:lastModifiedBy/>
  <cp:lastPrinted>2025-10-13T10:29:16Z</cp:lastPrinted>
  <dcterms:modified xsi:type="dcterms:W3CDTF">2026-07-01T11:56:20Z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