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/>
  </bookViews>
  <sheets>
    <sheet name="Лист1" sheetId="3" r:id="rId1"/>
    <sheet name="Лист2" sheetId="5" r:id="rId2"/>
  </sheets>
  <calcPr calcId="145621"/>
</workbook>
</file>

<file path=xl/calcChain.xml><?xml version="1.0" encoding="utf-8"?>
<calcChain xmlns="http://schemas.openxmlformats.org/spreadsheetml/2006/main">
  <c r="O15" i="3" l="1"/>
  <c r="O14" i="3"/>
  <c r="O13" i="3"/>
  <c r="M15" i="3" l="1"/>
  <c r="L15" i="3"/>
  <c r="K15" i="3"/>
  <c r="J15" i="3"/>
  <c r="H15" i="3"/>
  <c r="F15" i="3"/>
  <c r="M14" i="3"/>
  <c r="L14" i="3"/>
  <c r="K14" i="3"/>
  <c r="J14" i="3"/>
  <c r="H14" i="3"/>
  <c r="F14" i="3"/>
  <c r="M13" i="3"/>
  <c r="L13" i="3"/>
  <c r="K13" i="3"/>
  <c r="J13" i="3"/>
  <c r="H13" i="3"/>
  <c r="F13" i="3"/>
  <c r="J16" i="3" l="1"/>
  <c r="O16" i="3" l="1"/>
  <c r="H16" i="3" l="1"/>
  <c r="F16" i="3"/>
</calcChain>
</file>

<file path=xl/sharedStrings.xml><?xml version="1.0" encoding="utf-8"?>
<sst xmlns="http://schemas.openxmlformats.org/spreadsheetml/2006/main" count="35" uniqueCount="29">
  <si>
    <t>ОБОСНОВАНИЕ НАЧАЛЬНОЙ (МАКСИМАЛЬНОЙ) ЦЕНЫ КОНТРАКТА</t>
  </si>
  <si>
    <t>Основные характеристики объекта закупки</t>
  </si>
  <si>
    <t>Указаны в ТЕХНИЧЕСКОМ ЗАДАНИИ (описании объекта закупки).</t>
  </si>
  <si>
    <t>Используемый метод определения начальной (максимальной) цены контракта</t>
  </si>
  <si>
    <t>№ п/п</t>
  </si>
  <si>
    <t>Наименование товара (работы, услуги)</t>
  </si>
  <si>
    <t>Ед. изм.</t>
  </si>
  <si>
    <t>Кол-во (объем)</t>
  </si>
  <si>
    <t>Источник получения информации № 1</t>
  </si>
  <si>
    <t>Источник получения информации № 2</t>
  </si>
  <si>
    <t>Источник получения информации № 3</t>
  </si>
  <si>
    <t>Итого</t>
  </si>
  <si>
    <t xml:space="preserve">Расчет Н(М)ЦК произвел: заместитель начальника отдела финансового и общего обеспечения __________________ Подуздов Ю.А. </t>
  </si>
  <si>
    <t>Цена (руб.)</t>
  </si>
  <si>
    <t>Сумма (руб.)</t>
  </si>
  <si>
    <t xml:space="preserve">на поставку канцелярских товаров </t>
  </si>
  <si>
    <t>Норматив цены за единицу товара (не более), руб.</t>
  </si>
  <si>
    <t>Н(М)ЦК товара (работы, услуги), руб.*</t>
  </si>
  <si>
    <t>* цена сформирована с учетом требований нормативов обеспечения на приобретение канелярских принадлежностей для территориальных органов ФНС России</t>
  </si>
  <si>
    <t>упак</t>
  </si>
  <si>
    <t>Скрепки металлические</t>
  </si>
  <si>
    <t>Скобы для степлера №10</t>
  </si>
  <si>
    <t>Скобы для степлера №24/6</t>
  </si>
  <si>
    <t>Дата подготовки обоснования НМЦК: 28.05.2026</t>
  </si>
  <si>
    <t xml:space="preserve">На основании проведенного анализа рынка и расчетов, НМЦК составляет: 4 620 руб. (четыре тысячи шестьсот двадцать рублей 00 копеек) 
</t>
  </si>
  <si>
    <t>Метод сопоставимых рыночных цен (анализа рынка), нормативный метод.</t>
  </si>
  <si>
    <t>вх.№4796 от 26.05.2026</t>
  </si>
  <si>
    <t>вх.№4795 от 26.05.2026</t>
  </si>
  <si>
    <t>вх.№4794 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</si>
</sst>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9" fillId="0" borderId="0" xfId="0" applyFont="1" applyFill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0" xfId="0" applyFill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0" fillId="3" borderId="0" xfId="0" applyFill="1" applyBorder="1"/>
    <xf numFmtId="164" fontId="10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2" fillId="3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G20" sqref="G20"/>
    </sheetView>
  </sheetViews>
  <sheetFormatPr defaultRowHeight="15" outlineLevelCol="1" x14ac:dyDescent="0.25"/>
  <cols>
    <col min="1" max="1" width="4.7109375" customWidth="1"/>
    <col min="2" max="2" width="40.140625" customWidth="1"/>
    <col min="3" max="3" width="6.7109375" customWidth="1"/>
    <col min="4" max="4" width="8.42578125" customWidth="1"/>
    <col min="5" max="5" width="14.85546875" customWidth="1"/>
    <col min="6" max="6" width="14.85546875" bestFit="1" customWidth="1"/>
    <col min="7" max="7" width="14.7109375" customWidth="1"/>
    <col min="8" max="8" width="14.85546875" bestFit="1" customWidth="1"/>
    <col min="9" max="9" width="14.85546875" customWidth="1"/>
    <col min="10" max="10" width="14.85546875" bestFit="1" customWidth="1"/>
    <col min="11" max="13" width="12.28515625" hidden="1" customWidth="1" outlineLevel="1"/>
    <col min="14" max="14" width="13.28515625" customWidth="1" collapsed="1"/>
    <col min="15" max="15" width="16.28515625" customWidth="1"/>
  </cols>
  <sheetData>
    <row r="1" spans="1:15" x14ac:dyDescent="0.25">
      <c r="O1" s="2"/>
    </row>
    <row r="2" spans="1:15" x14ac:dyDescent="0.25">
      <c r="O2" s="2"/>
    </row>
    <row r="3" spans="1:15" x14ac:dyDescent="0.25">
      <c r="O3" s="2"/>
    </row>
    <row r="4" spans="1:15" ht="18.75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5" ht="24" customHeight="1" x14ac:dyDescent="0.25">
      <c r="A5" s="42" t="s">
        <v>15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ht="37.5" customHeight="1" x14ac:dyDescent="0.25">
      <c r="A7" s="43" t="s">
        <v>1</v>
      </c>
      <c r="B7" s="43"/>
      <c r="C7" s="43" t="s">
        <v>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33.75" customHeight="1" x14ac:dyDescent="0.25">
      <c r="A8" s="43" t="s">
        <v>3</v>
      </c>
      <c r="B8" s="43"/>
      <c r="C8" s="44" t="s">
        <v>25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15" ht="15.75" customHeight="1" x14ac:dyDescent="0.25">
      <c r="A9" s="47" t="s">
        <v>4</v>
      </c>
      <c r="B9" s="47" t="s">
        <v>5</v>
      </c>
      <c r="C9" s="47" t="s">
        <v>6</v>
      </c>
      <c r="D9" s="47" t="s">
        <v>7</v>
      </c>
      <c r="E9" s="50" t="s">
        <v>8</v>
      </c>
      <c r="F9" s="38"/>
      <c r="G9" s="43" t="s">
        <v>9</v>
      </c>
      <c r="H9" s="43"/>
      <c r="I9" s="38" t="s">
        <v>10</v>
      </c>
      <c r="J9" s="39"/>
      <c r="K9" s="5"/>
      <c r="L9" s="5"/>
      <c r="M9" s="5"/>
      <c r="N9" s="48" t="s">
        <v>16</v>
      </c>
      <c r="O9" s="48" t="s">
        <v>17</v>
      </c>
    </row>
    <row r="10" spans="1:15" ht="26.25" customHeight="1" x14ac:dyDescent="0.25">
      <c r="A10" s="47"/>
      <c r="B10" s="47"/>
      <c r="C10" s="47"/>
      <c r="D10" s="47"/>
      <c r="E10" s="51"/>
      <c r="F10" s="40"/>
      <c r="G10" s="43"/>
      <c r="H10" s="43"/>
      <c r="I10" s="40"/>
      <c r="J10" s="41"/>
      <c r="K10" s="5"/>
      <c r="L10" s="5"/>
      <c r="M10" s="5"/>
      <c r="N10" s="48"/>
      <c r="O10" s="48"/>
    </row>
    <row r="11" spans="1:15" ht="39" customHeight="1" x14ac:dyDescent="0.25">
      <c r="A11" s="47"/>
      <c r="B11" s="47"/>
      <c r="C11" s="47"/>
      <c r="D11" s="47"/>
      <c r="E11" s="52" t="s">
        <v>28</v>
      </c>
      <c r="F11" s="53"/>
      <c r="G11" s="52" t="s">
        <v>27</v>
      </c>
      <c r="H11" s="53"/>
      <c r="I11" s="52" t="s">
        <v>26</v>
      </c>
      <c r="J11" s="53"/>
      <c r="K11" s="5"/>
      <c r="L11" s="5"/>
      <c r="M11" s="5"/>
      <c r="N11" s="48"/>
      <c r="O11" s="48"/>
    </row>
    <row r="12" spans="1:15" ht="35.25" customHeight="1" x14ac:dyDescent="0.25">
      <c r="A12" s="47"/>
      <c r="B12" s="47"/>
      <c r="C12" s="47"/>
      <c r="D12" s="47"/>
      <c r="E12" s="4" t="s">
        <v>13</v>
      </c>
      <c r="F12" s="4" t="s">
        <v>14</v>
      </c>
      <c r="G12" s="4" t="s">
        <v>13</v>
      </c>
      <c r="H12" s="4" t="s">
        <v>14</v>
      </c>
      <c r="I12" s="4" t="s">
        <v>13</v>
      </c>
      <c r="J12" s="4" t="s">
        <v>14</v>
      </c>
      <c r="K12" s="6"/>
      <c r="L12" s="6"/>
      <c r="M12" s="6"/>
      <c r="N12" s="48"/>
      <c r="O12" s="48"/>
    </row>
    <row r="13" spans="1:15" s="36" customFormat="1" x14ac:dyDescent="0.25">
      <c r="A13" s="32">
        <v>1</v>
      </c>
      <c r="B13" s="34" t="s">
        <v>21</v>
      </c>
      <c r="C13" s="33" t="s">
        <v>19</v>
      </c>
      <c r="D13" s="35">
        <v>66</v>
      </c>
      <c r="E13" s="9">
        <v>26</v>
      </c>
      <c r="F13" s="10">
        <f t="shared" ref="F13:F15" si="0">E13*D13</f>
        <v>1716</v>
      </c>
      <c r="G13" s="9">
        <v>30.9</v>
      </c>
      <c r="H13" s="10">
        <f t="shared" ref="H13:H14" si="1">G13*D13</f>
        <v>2039.3999999999999</v>
      </c>
      <c r="I13" s="28">
        <v>25.46</v>
      </c>
      <c r="J13" s="29">
        <f t="shared" ref="J13:J15" si="2">I13*D13</f>
        <v>1680.3600000000001</v>
      </c>
      <c r="K13" s="11">
        <f t="shared" ref="K13:K15" si="3">E13</f>
        <v>26</v>
      </c>
      <c r="L13" s="11">
        <f t="shared" ref="L13:L14" si="4">G13</f>
        <v>30.9</v>
      </c>
      <c r="M13" s="11">
        <f t="shared" ref="M13:M15" si="5">I13</f>
        <v>25.46</v>
      </c>
      <c r="N13" s="10">
        <v>20</v>
      </c>
      <c r="O13" s="10">
        <f>N13*D13</f>
        <v>1320</v>
      </c>
    </row>
    <row r="14" spans="1:15" s="36" customFormat="1" x14ac:dyDescent="0.25">
      <c r="A14" s="32">
        <v>2</v>
      </c>
      <c r="B14" s="34" t="s">
        <v>22</v>
      </c>
      <c r="C14" s="33" t="s">
        <v>19</v>
      </c>
      <c r="D14" s="35">
        <v>66</v>
      </c>
      <c r="E14" s="9">
        <v>27.5</v>
      </c>
      <c r="F14" s="10">
        <f t="shared" si="0"/>
        <v>1815</v>
      </c>
      <c r="G14" s="9">
        <v>81.28</v>
      </c>
      <c r="H14" s="10">
        <f t="shared" si="1"/>
        <v>5364.4800000000005</v>
      </c>
      <c r="I14" s="28">
        <v>34.28</v>
      </c>
      <c r="J14" s="29">
        <f t="shared" si="2"/>
        <v>2262.48</v>
      </c>
      <c r="K14" s="11">
        <f t="shared" si="3"/>
        <v>27.5</v>
      </c>
      <c r="L14" s="11">
        <f t="shared" si="4"/>
        <v>81.28</v>
      </c>
      <c r="M14" s="11">
        <f t="shared" si="5"/>
        <v>34.28</v>
      </c>
      <c r="N14" s="10">
        <v>25</v>
      </c>
      <c r="O14" s="10">
        <f>N14*D14</f>
        <v>1650</v>
      </c>
    </row>
    <row r="15" spans="1:15" x14ac:dyDescent="0.25">
      <c r="A15" s="31">
        <v>3</v>
      </c>
      <c r="B15" s="7" t="s">
        <v>20</v>
      </c>
      <c r="C15" s="33" t="s">
        <v>19</v>
      </c>
      <c r="D15" s="8">
        <v>66</v>
      </c>
      <c r="E15" s="9">
        <v>59.4</v>
      </c>
      <c r="F15" s="10">
        <f t="shared" si="0"/>
        <v>3920.4</v>
      </c>
      <c r="G15" s="14">
        <v>109</v>
      </c>
      <c r="H15" s="15">
        <f>G15*D15</f>
        <v>7194</v>
      </c>
      <c r="I15" s="28">
        <v>36.36</v>
      </c>
      <c r="J15" s="29">
        <f t="shared" si="2"/>
        <v>2399.7599999999998</v>
      </c>
      <c r="K15" s="11">
        <f t="shared" si="3"/>
        <v>59.4</v>
      </c>
      <c r="L15" s="11">
        <f>G15</f>
        <v>109</v>
      </c>
      <c r="M15" s="11">
        <f t="shared" si="5"/>
        <v>36.36</v>
      </c>
      <c r="N15" s="10">
        <v>25</v>
      </c>
      <c r="O15" s="15">
        <f>N15*D15</f>
        <v>1650</v>
      </c>
    </row>
    <row r="16" spans="1:15" ht="15.75" customHeight="1" x14ac:dyDescent="0.25">
      <c r="A16" s="49" t="s">
        <v>11</v>
      </c>
      <c r="B16" s="49"/>
      <c r="C16" s="49"/>
      <c r="D16" s="12"/>
      <c r="E16" s="7"/>
      <c r="F16" s="10">
        <f>SUM(F13:F15)</f>
        <v>7451.4</v>
      </c>
      <c r="G16" s="16"/>
      <c r="H16" s="10">
        <f>SUM(H13:H15)</f>
        <v>14597.880000000001</v>
      </c>
      <c r="I16" s="13"/>
      <c r="J16" s="10">
        <f>SUM(J13:J15)</f>
        <v>6342.6</v>
      </c>
      <c r="K16" s="11"/>
      <c r="L16" s="11"/>
      <c r="M16" s="11"/>
      <c r="N16" s="17"/>
      <c r="O16" s="15">
        <f>SUM(O13:O15)</f>
        <v>4620</v>
      </c>
    </row>
    <row r="17" spans="1:15" ht="15.75" customHeight="1" x14ac:dyDescent="0.25">
      <c r="A17" s="19"/>
      <c r="B17" s="19"/>
      <c r="C17" s="19"/>
      <c r="D17" s="20"/>
      <c r="E17" s="21"/>
      <c r="F17" s="22"/>
      <c r="G17" s="23"/>
      <c r="H17" s="24"/>
      <c r="I17" s="25"/>
      <c r="J17" s="22"/>
      <c r="K17" s="26"/>
      <c r="L17" s="26"/>
      <c r="M17" s="26"/>
      <c r="N17" s="27"/>
      <c r="O17" s="24"/>
    </row>
    <row r="18" spans="1:15" ht="15.75" customHeight="1" x14ac:dyDescent="0.25">
      <c r="A18" s="30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26"/>
      <c r="N18" s="27"/>
      <c r="O18" s="24"/>
    </row>
    <row r="19" spans="1:15" s="18" customFormat="1" ht="46.5" customHeight="1" x14ac:dyDescent="0.25">
      <c r="A19" s="37" t="s">
        <v>24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15.75" x14ac:dyDescent="0.25">
      <c r="A20" s="3" t="s">
        <v>12</v>
      </c>
    </row>
    <row r="21" spans="1:15" x14ac:dyDescent="0.25">
      <c r="A21" s="1" t="s">
        <v>23</v>
      </c>
    </row>
  </sheetData>
  <mergeCells count="21">
    <mergeCell ref="I11:J11"/>
    <mergeCell ref="G11:H11"/>
    <mergeCell ref="E9:F10"/>
    <mergeCell ref="G9:H10"/>
    <mergeCell ref="N9:N12"/>
    <mergeCell ref="A19:O19"/>
    <mergeCell ref="I9:J10"/>
    <mergeCell ref="A4:M4"/>
    <mergeCell ref="A7:B7"/>
    <mergeCell ref="C7:O7"/>
    <mergeCell ref="A8:B8"/>
    <mergeCell ref="C8:O8"/>
    <mergeCell ref="A9:A12"/>
    <mergeCell ref="B9:B12"/>
    <mergeCell ref="C9:C12"/>
    <mergeCell ref="D9:D12"/>
    <mergeCell ref="O9:O12"/>
    <mergeCell ref="E11:F11"/>
    <mergeCell ref="A16:C16"/>
    <mergeCell ref="A5:M5"/>
    <mergeCell ref="N5:O5"/>
  </mergeCells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2026-05-28T06:34:46Z</dcterms:modified>
</cp:coreProperties>
</file>