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10" windowWidth="26535" windowHeight="12975"/>
  </bookViews>
  <sheets>
    <sheet name="Расчет НМЦК" sheetId="1" r:id="rId1"/>
    <sheet name="КП" sheetId="2" r:id="rId2"/>
  </sheets>
  <calcPr calcId="145621"/>
</workbook>
</file>

<file path=xl/calcChain.xml><?xml version="1.0" encoding="utf-8"?>
<calcChain xmlns="http://schemas.openxmlformats.org/spreadsheetml/2006/main">
  <c r="M24" i="1" l="1"/>
  <c r="M35" i="1"/>
  <c r="M34" i="1"/>
  <c r="M33" i="1"/>
  <c r="M32" i="1"/>
  <c r="M31" i="1"/>
  <c r="M30" i="1"/>
  <c r="M29" i="1"/>
  <c r="M28" i="1"/>
  <c r="M27" i="1"/>
  <c r="M26" i="1"/>
  <c r="M25" i="1"/>
  <c r="M23" i="1"/>
  <c r="M22" i="1"/>
  <c r="M21" i="1"/>
  <c r="M20" i="1"/>
  <c r="M19" i="1"/>
  <c r="M18" i="1"/>
  <c r="M17" i="1"/>
  <c r="M36" i="1" s="1"/>
  <c r="M16" i="1"/>
  <c r="M15" i="1"/>
  <c r="M14" i="1"/>
  <c r="J23" i="1"/>
  <c r="J22" i="1"/>
  <c r="J21" i="1"/>
  <c r="J20" i="1"/>
  <c r="J19" i="1"/>
  <c r="J18" i="1"/>
  <c r="J17" i="1"/>
  <c r="J16" i="1"/>
  <c r="J15" i="1"/>
  <c r="J14" i="1"/>
  <c r="H35" i="1"/>
  <c r="H34" i="1"/>
  <c r="H33" i="1"/>
  <c r="H32" i="1"/>
  <c r="H31" i="1"/>
  <c r="H30" i="1"/>
  <c r="H29" i="1"/>
  <c r="H28" i="1"/>
  <c r="H27" i="1"/>
  <c r="H26" i="1"/>
  <c r="H25" i="1"/>
  <c r="H24" i="1"/>
  <c r="I24" i="1" l="1"/>
  <c r="J24" i="1" s="1"/>
  <c r="I26" i="1"/>
  <c r="J26" i="1" s="1"/>
  <c r="I28" i="1"/>
  <c r="J28" i="1" s="1"/>
  <c r="I30" i="1"/>
  <c r="J30" i="1" s="1"/>
  <c r="I32" i="1"/>
  <c r="J32" i="1" s="1"/>
  <c r="I34" i="1"/>
  <c r="J34" i="1" s="1"/>
  <c r="I25" i="1"/>
  <c r="J25" i="1" s="1"/>
  <c r="I27" i="1"/>
  <c r="J27" i="1" s="1"/>
  <c r="I29" i="1"/>
  <c r="J29" i="1" s="1"/>
  <c r="I31" i="1"/>
  <c r="J31" i="1" s="1"/>
  <c r="I33" i="1"/>
  <c r="J33" i="1" s="1"/>
  <c r="I35" i="1"/>
  <c r="J35" i="1" s="1"/>
</calcChain>
</file>

<file path=xl/sharedStrings.xml><?xml version="1.0" encoding="utf-8"?>
<sst xmlns="http://schemas.openxmlformats.org/spreadsheetml/2006/main" count="123" uniqueCount="76">
  <si>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</si>
  <si>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</si>
  <si>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</si>
  <si>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</si>
  <si>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</si>
  <si>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</si>
  <si>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</si>
  <si>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</si>
  <si>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</si>
  <si>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</si>
  <si>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</si>
  <si>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</si>
  <si>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</si>
  <si>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</si>
  <si>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</si>
  <si>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</si>
  <si>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</si>
  <si>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</si>
  <si>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</si>
  <si>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</si>
  <si>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</si>
  <si>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</si>
  <si>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</si>
  <si>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</si>
  <si>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</si>
  <si>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</si>
  <si>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</si>
  <si>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</si>
  <si>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</si>
  <si>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</si>
  <si>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</si>
  <si>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</si>
  <si>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</si>
  <si>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</si>
  <si>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</si>
  <si>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</si>
  <si>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</si>
  <si>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</si>
  <si>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</si>
  <si>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Наконечник полимерный одноразовый к дозаторам пипеточным: Наконечник с фильтром (россыпь) 10 мкл - 1000 шт./упак</t>
  </si>
  <si>
    <t>Наконечник полимерный одноразовый к дозаторам пипеточным: Наконечник с фильтром (россыпь) 1000 мкл - 500 шт. /упак</t>
  </si>
  <si>
    <t>Наконечник полимерный одноразовый к дозаторам пипеточным: Универсальный наконечник 1000 мкл (россыпь) - 1000 шт./упак</t>
  </si>
  <si>
    <t>Наконечник полимерный одноразовый к дозаторам пипеточным: Универсальный наконечник 200 мкл (россыпь) - 1000 шт./упак</t>
  </si>
  <si>
    <t xml:space="preserve">Наконечники пластиковые для образцов, для анализаторов иммуноферментных автоматических типа "Лазурит", модель DSX-DS2 Sample Tip в штативе, с крышкой- 4 штатива по 108 шт./уп., "ДАЙНЕКС Технолоджис, Инк. </t>
  </si>
  <si>
    <t>Наконечники 200 мкл, желтые, с фаской, 1 000 шт./уп. T-200-Y</t>
  </si>
  <si>
    <t>дозатор 1-кан. 100-1000 мкл</t>
  </si>
  <si>
    <t>Тампон-зонд стерильный в пробирке, зонд платиковый (полипропилен) тампон вискозный, размеры 12*165мм 100 штук/упак</t>
  </si>
  <si>
    <t>Пробирки для ПЦР с плоской крышкой 0,2 мл,1000 шт./уп. PCR-02-C</t>
  </si>
  <si>
    <t xml:space="preserve">чековая лента для анализаторов </t>
  </si>
  <si>
    <t>Игла-бабочка с луэр-адаптером и держателем ("SAFETY" 23Gх3/4" 19 см длина трубки, голубая, 0,64х19 мм), 50 шт/упак</t>
  </si>
  <si>
    <t>Пробирка вакуумная ЕЛАМЕД К3-ЭДТА.13х75, номинальная вместимость, мл: 4, 100 шт./упак.</t>
  </si>
  <si>
    <t>Пробирки вакуумные  с активатором свертывания 13х75 мм, 4 мл, 100 шт./упак.</t>
  </si>
  <si>
    <t>Салфетка спиртовая для инъекций не менее 56 мм х 65 мм 100шт/уп</t>
  </si>
  <si>
    <t>Шпатель медицинский деревянный</t>
  </si>
  <si>
    <t>Лезвие о/р стерильное  № 23 (уп-100 шт)</t>
  </si>
  <si>
    <t xml:space="preserve">Микропробирка центрифужная, нестерильная TR Safe Tube (ТР Сафе Тубе) 1,5 мл, 1000 шт/упак. </t>
  </si>
  <si>
    <t>Пипетка Пастера, 3 мл, градуи-рованная, нестерильная, 100 шт./упак</t>
  </si>
  <si>
    <t>Пробирка вакуумная ЕЛАМЕД с активатором свертывания для исследования сыворотки, номинальная вместимость, мл: 4, 100 шт./упак.</t>
  </si>
  <si>
    <t>Пробирка вакуумная ЕЛАМЕД К3Е.13х75, номинальная вместимость, мл: 4, 100 шт./упак.</t>
  </si>
  <si>
    <t>Воронки стеклянные  лабораторные диаметром 36 мм</t>
  </si>
  <si>
    <t>Чашка Петри одноразовая ЧБН1-В-14х90 ПС, стерильная, 20 шт/упак</t>
  </si>
  <si>
    <t>32.50.13.190</t>
  </si>
  <si>
    <t>32.50.50.190</t>
  </si>
  <si>
    <t>32.50.50.189</t>
  </si>
  <si>
    <t>17.12.14.160</t>
  </si>
  <si>
    <t>32.50.50.000</t>
  </si>
  <si>
    <t>23.19.23.110</t>
  </si>
  <si>
    <t>упаковка</t>
  </si>
  <si>
    <t>набор</t>
  </si>
  <si>
    <t>упаковки</t>
  </si>
  <si>
    <t>шт</t>
  </si>
  <si>
    <t>упак</t>
  </si>
  <si>
    <t>штук</t>
  </si>
  <si>
    <t>штука</t>
  </si>
  <si>
    <t>"17" июля 2026 г.</t>
  </si>
  <si>
    <t>Наконечники, пробирки, чашки Петри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</si>
</sst>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8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2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37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37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50"/>
  <sheetViews>
    <sheetView tabSelected="1" topLeftCell="A28" workbookViewId="0">
      <selection activeCell="L39" sqref="L39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8.7109375" style="13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28" t="s">
        <v>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2:13" ht="15.75" x14ac:dyDescent="0.25">
      <c r="B4" s="29" t="s">
        <v>75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3" x14ac:dyDescent="0.25">
      <c r="B5" s="30" t="s">
        <v>16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7" spans="2:13" ht="15.75" x14ac:dyDescent="0.25">
      <c r="B7" s="19" t="s">
        <v>17</v>
      </c>
      <c r="C7" s="20"/>
      <c r="D7" s="20"/>
      <c r="E7" s="21"/>
      <c r="F7" s="22" t="s">
        <v>18</v>
      </c>
      <c r="G7" s="23"/>
      <c r="H7" s="23"/>
      <c r="I7" s="23"/>
      <c r="J7" s="23"/>
      <c r="K7" s="23"/>
      <c r="L7" s="23"/>
      <c r="M7" s="24"/>
    </row>
    <row r="8" spans="2:13" ht="95.1" customHeight="1" x14ac:dyDescent="0.25">
      <c r="B8" s="19" t="s">
        <v>19</v>
      </c>
      <c r="C8" s="20"/>
      <c r="D8" s="20"/>
      <c r="E8" s="21"/>
      <c r="F8" s="22" t="s">
        <v>20</v>
      </c>
      <c r="G8" s="23"/>
      <c r="H8" s="23"/>
      <c r="I8" s="23"/>
      <c r="J8" s="23"/>
      <c r="K8" s="23"/>
      <c r="L8" s="23"/>
      <c r="M8" s="24"/>
    </row>
    <row r="10" spans="2:13" ht="18.75" x14ac:dyDescent="0.3">
      <c r="B10" s="25" t="s">
        <v>21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2" spans="2:13" ht="15" customHeight="1" x14ac:dyDescent="0.25">
      <c r="B12" s="26" t="s">
        <v>0</v>
      </c>
      <c r="C12" s="26" t="s">
        <v>1</v>
      </c>
      <c r="D12" s="27" t="s">
        <v>2</v>
      </c>
      <c r="E12" s="26" t="s">
        <v>3</v>
      </c>
      <c r="F12" s="26" t="s">
        <v>4</v>
      </c>
      <c r="G12" s="6" t="s">
        <v>5</v>
      </c>
      <c r="H12" s="6" t="s">
        <v>7</v>
      </c>
      <c r="I12" s="6" t="s">
        <v>8</v>
      </c>
      <c r="J12" s="26" t="s">
        <v>9</v>
      </c>
      <c r="K12" s="26" t="s">
        <v>10</v>
      </c>
      <c r="L12" s="26" t="s">
        <v>11</v>
      </c>
      <c r="M12" s="26" t="s">
        <v>12</v>
      </c>
    </row>
    <row r="13" spans="2:13" ht="30" customHeight="1" x14ac:dyDescent="0.25">
      <c r="B13" s="26"/>
      <c r="C13" s="26"/>
      <c r="D13" s="27"/>
      <c r="E13" s="26"/>
      <c r="F13" s="26"/>
      <c r="G13" s="1" t="s">
        <v>6</v>
      </c>
      <c r="H13" s="1" t="s">
        <v>6</v>
      </c>
      <c r="I13" s="1" t="s">
        <v>6</v>
      </c>
      <c r="J13" s="26"/>
      <c r="K13" s="26"/>
      <c r="L13" s="26"/>
      <c r="M13" s="26"/>
    </row>
    <row r="14" spans="2:13" ht="30" customHeight="1" x14ac:dyDescent="0.25">
      <c r="B14" s="6">
        <v>1</v>
      </c>
      <c r="C14" s="8" t="s">
        <v>61</v>
      </c>
      <c r="D14" s="7" t="s">
        <v>39</v>
      </c>
      <c r="E14" s="9">
        <v>8</v>
      </c>
      <c r="F14" s="10" t="s">
        <v>67</v>
      </c>
      <c r="G14" s="2">
        <v>1520</v>
      </c>
      <c r="H14" s="12">
        <v>1550</v>
      </c>
      <c r="I14" s="12">
        <v>1520</v>
      </c>
      <c r="J14" s="12">
        <f t="shared" ref="J14:J35" si="0">(G14+H14+I14)/3</f>
        <v>1530</v>
      </c>
      <c r="K14" s="12">
        <v>15</v>
      </c>
      <c r="L14" s="2">
        <v>1520</v>
      </c>
      <c r="M14" s="2">
        <f t="shared" ref="M14:M35" si="1">L14*E14</f>
        <v>12160</v>
      </c>
    </row>
    <row r="15" spans="2:13" ht="30" customHeight="1" x14ac:dyDescent="0.25">
      <c r="B15" s="6">
        <v>2</v>
      </c>
      <c r="C15" s="8" t="s">
        <v>61</v>
      </c>
      <c r="D15" s="7" t="s">
        <v>40</v>
      </c>
      <c r="E15" s="9">
        <v>8</v>
      </c>
      <c r="F15" s="10" t="s">
        <v>67</v>
      </c>
      <c r="G15" s="2">
        <v>1520</v>
      </c>
      <c r="H15" s="12">
        <v>1550</v>
      </c>
      <c r="I15" s="12">
        <v>1520</v>
      </c>
      <c r="J15" s="12">
        <f t="shared" si="0"/>
        <v>1530</v>
      </c>
      <c r="K15" s="12">
        <v>15</v>
      </c>
      <c r="L15" s="2">
        <v>1520</v>
      </c>
      <c r="M15" s="2">
        <f t="shared" si="1"/>
        <v>12160</v>
      </c>
    </row>
    <row r="16" spans="2:13" ht="30" customHeight="1" x14ac:dyDescent="0.25">
      <c r="B16" s="6">
        <v>3</v>
      </c>
      <c r="C16" s="8" t="s">
        <v>61</v>
      </c>
      <c r="D16" s="7" t="s">
        <v>41</v>
      </c>
      <c r="E16" s="9">
        <v>4</v>
      </c>
      <c r="F16" s="10" t="s">
        <v>67</v>
      </c>
      <c r="G16" s="2">
        <v>580</v>
      </c>
      <c r="H16" s="12">
        <v>590</v>
      </c>
      <c r="I16" s="12">
        <v>580</v>
      </c>
      <c r="J16" s="12">
        <f t="shared" si="0"/>
        <v>583.33333333333337</v>
      </c>
      <c r="K16" s="12">
        <v>15</v>
      </c>
      <c r="L16" s="2">
        <v>580</v>
      </c>
      <c r="M16" s="2">
        <f t="shared" si="1"/>
        <v>2320</v>
      </c>
    </row>
    <row r="17" spans="2:13" ht="30" customHeight="1" x14ac:dyDescent="0.25">
      <c r="B17" s="6">
        <v>4</v>
      </c>
      <c r="C17" s="8" t="s">
        <v>61</v>
      </c>
      <c r="D17" s="7" t="s">
        <v>42</v>
      </c>
      <c r="E17" s="9">
        <v>25</v>
      </c>
      <c r="F17" s="10" t="s">
        <v>67</v>
      </c>
      <c r="G17" s="2">
        <v>580</v>
      </c>
      <c r="H17" s="12">
        <v>590</v>
      </c>
      <c r="I17" s="12">
        <v>580</v>
      </c>
      <c r="J17" s="12">
        <f t="shared" si="0"/>
        <v>583.33333333333337</v>
      </c>
      <c r="K17" s="12">
        <v>15</v>
      </c>
      <c r="L17" s="2">
        <v>580</v>
      </c>
      <c r="M17" s="2">
        <f t="shared" si="1"/>
        <v>14500</v>
      </c>
    </row>
    <row r="18" spans="2:13" ht="30" customHeight="1" x14ac:dyDescent="0.25">
      <c r="B18" s="6">
        <v>5</v>
      </c>
      <c r="C18" s="8" t="s">
        <v>61</v>
      </c>
      <c r="D18" s="7" t="s">
        <v>43</v>
      </c>
      <c r="E18" s="9">
        <v>21</v>
      </c>
      <c r="F18" s="10" t="s">
        <v>67</v>
      </c>
      <c r="G18" s="2">
        <v>7500</v>
      </c>
      <c r="H18" s="12">
        <v>7700</v>
      </c>
      <c r="I18" s="12">
        <v>7500</v>
      </c>
      <c r="J18" s="12">
        <f t="shared" si="0"/>
        <v>7566.666666666667</v>
      </c>
      <c r="K18" s="12">
        <v>18</v>
      </c>
      <c r="L18" s="2">
        <v>7500</v>
      </c>
      <c r="M18" s="2">
        <f t="shared" si="1"/>
        <v>157500</v>
      </c>
    </row>
    <row r="19" spans="2:13" ht="30" customHeight="1" x14ac:dyDescent="0.25">
      <c r="B19" s="6">
        <v>6</v>
      </c>
      <c r="C19" s="8" t="s">
        <v>61</v>
      </c>
      <c r="D19" s="7" t="s">
        <v>44</v>
      </c>
      <c r="E19" s="9">
        <v>7</v>
      </c>
      <c r="F19" s="10" t="s">
        <v>67</v>
      </c>
      <c r="G19" s="2">
        <v>1104</v>
      </c>
      <c r="H19" s="12">
        <v>1134</v>
      </c>
      <c r="I19" s="12">
        <v>1104</v>
      </c>
      <c r="J19" s="12">
        <f t="shared" si="0"/>
        <v>1114</v>
      </c>
      <c r="K19" s="12">
        <v>19</v>
      </c>
      <c r="L19" s="2">
        <v>1104</v>
      </c>
      <c r="M19" s="2">
        <f t="shared" si="1"/>
        <v>7728</v>
      </c>
    </row>
    <row r="20" spans="2:13" ht="30" customHeight="1" x14ac:dyDescent="0.25">
      <c r="B20" s="6">
        <v>7</v>
      </c>
      <c r="C20" s="8" t="s">
        <v>62</v>
      </c>
      <c r="D20" s="7" t="s">
        <v>45</v>
      </c>
      <c r="E20" s="9">
        <v>1</v>
      </c>
      <c r="F20" s="11" t="s">
        <v>70</v>
      </c>
      <c r="G20" s="2">
        <v>7712</v>
      </c>
      <c r="H20" s="12">
        <v>7750</v>
      </c>
      <c r="I20" s="12">
        <v>7712</v>
      </c>
      <c r="J20" s="12">
        <f t="shared" si="0"/>
        <v>7724.666666666667</v>
      </c>
      <c r="K20" s="12">
        <v>23</v>
      </c>
      <c r="L20" s="2">
        <v>7712</v>
      </c>
      <c r="M20" s="2">
        <f t="shared" si="1"/>
        <v>7712</v>
      </c>
    </row>
    <row r="21" spans="2:13" ht="30" customHeight="1" x14ac:dyDescent="0.25">
      <c r="B21" s="6">
        <v>8</v>
      </c>
      <c r="C21" s="8" t="s">
        <v>62</v>
      </c>
      <c r="D21" s="7" t="s">
        <v>46</v>
      </c>
      <c r="E21" s="9">
        <v>2501</v>
      </c>
      <c r="F21" s="10" t="s">
        <v>73</v>
      </c>
      <c r="G21" s="2">
        <v>12</v>
      </c>
      <c r="H21" s="12">
        <v>15</v>
      </c>
      <c r="I21" s="12">
        <v>12</v>
      </c>
      <c r="J21" s="12">
        <f t="shared" si="0"/>
        <v>13</v>
      </c>
      <c r="K21" s="12">
        <v>12</v>
      </c>
      <c r="L21" s="2">
        <v>12</v>
      </c>
      <c r="M21" s="2">
        <f t="shared" si="1"/>
        <v>30012</v>
      </c>
    </row>
    <row r="22" spans="2:13" ht="30" customHeight="1" x14ac:dyDescent="0.25">
      <c r="B22" s="6">
        <v>9</v>
      </c>
      <c r="C22" s="8" t="s">
        <v>63</v>
      </c>
      <c r="D22" s="7" t="s">
        <v>47</v>
      </c>
      <c r="E22" s="9">
        <v>3</v>
      </c>
      <c r="F22" s="10" t="s">
        <v>67</v>
      </c>
      <c r="G22" s="2">
        <v>6104</v>
      </c>
      <c r="H22" s="12">
        <v>6154</v>
      </c>
      <c r="I22" s="12">
        <v>6104</v>
      </c>
      <c r="J22" s="12">
        <f t="shared" si="0"/>
        <v>6120.666666666667</v>
      </c>
      <c r="K22" s="12">
        <v>18</v>
      </c>
      <c r="L22" s="2">
        <v>6104</v>
      </c>
      <c r="M22" s="2">
        <f t="shared" si="1"/>
        <v>18312</v>
      </c>
    </row>
    <row r="23" spans="2:13" ht="30" customHeight="1" x14ac:dyDescent="0.25">
      <c r="B23" s="6">
        <v>10</v>
      </c>
      <c r="C23" s="8" t="s">
        <v>64</v>
      </c>
      <c r="D23" s="7" t="s">
        <v>48</v>
      </c>
      <c r="E23" s="9">
        <v>5</v>
      </c>
      <c r="F23" s="10" t="s">
        <v>68</v>
      </c>
      <c r="G23" s="2">
        <v>500</v>
      </c>
      <c r="H23" s="12">
        <v>520</v>
      </c>
      <c r="I23" s="12">
        <v>500</v>
      </c>
      <c r="J23" s="12">
        <f t="shared" si="0"/>
        <v>506.66666666666669</v>
      </c>
      <c r="K23" s="12">
        <v>11</v>
      </c>
      <c r="L23" s="2">
        <v>500</v>
      </c>
      <c r="M23" s="2">
        <f t="shared" si="1"/>
        <v>2500</v>
      </c>
    </row>
    <row r="24" spans="2:13" ht="30" customHeight="1" x14ac:dyDescent="0.25">
      <c r="B24" s="6">
        <v>11</v>
      </c>
      <c r="C24" s="8" t="s">
        <v>61</v>
      </c>
      <c r="D24" s="7" t="s">
        <v>49</v>
      </c>
      <c r="E24" s="9">
        <v>25</v>
      </c>
      <c r="F24" s="10" t="s">
        <v>67</v>
      </c>
      <c r="G24" s="2">
        <v>900</v>
      </c>
      <c r="H24" s="12">
        <f t="shared" ref="H24:I35" si="2">G24*0.01+G24</f>
        <v>909</v>
      </c>
      <c r="I24" s="12">
        <f t="shared" si="2"/>
        <v>918.09</v>
      </c>
      <c r="J24" s="12">
        <f t="shared" si="0"/>
        <v>909.03000000000009</v>
      </c>
      <c r="K24" s="12">
        <v>9</v>
      </c>
      <c r="L24" s="2">
        <v>900</v>
      </c>
      <c r="M24" s="2">
        <f t="shared" si="1"/>
        <v>22500</v>
      </c>
    </row>
    <row r="25" spans="2:13" ht="30" customHeight="1" x14ac:dyDescent="0.25">
      <c r="B25" s="6">
        <v>12</v>
      </c>
      <c r="C25" s="8" t="s">
        <v>65</v>
      </c>
      <c r="D25" s="7" t="s">
        <v>50</v>
      </c>
      <c r="E25" s="9">
        <v>33</v>
      </c>
      <c r="F25" s="10" t="s">
        <v>69</v>
      </c>
      <c r="G25" s="2">
        <v>600</v>
      </c>
      <c r="H25" s="12">
        <f t="shared" si="2"/>
        <v>606</v>
      </c>
      <c r="I25" s="12">
        <f t="shared" si="2"/>
        <v>612.05999999999995</v>
      </c>
      <c r="J25" s="12">
        <f t="shared" si="0"/>
        <v>606.02</v>
      </c>
      <c r="K25" s="12">
        <v>18</v>
      </c>
      <c r="L25" s="2">
        <v>600</v>
      </c>
      <c r="M25" s="2">
        <f t="shared" si="1"/>
        <v>19800</v>
      </c>
    </row>
    <row r="26" spans="2:13" ht="30" customHeight="1" x14ac:dyDescent="0.25">
      <c r="B26" s="6">
        <v>13</v>
      </c>
      <c r="C26" s="8" t="s">
        <v>65</v>
      </c>
      <c r="D26" s="7" t="s">
        <v>51</v>
      </c>
      <c r="E26" s="9">
        <v>38</v>
      </c>
      <c r="F26" s="10" t="s">
        <v>69</v>
      </c>
      <c r="G26" s="2">
        <v>600</v>
      </c>
      <c r="H26" s="12">
        <f t="shared" si="2"/>
        <v>606</v>
      </c>
      <c r="I26" s="12">
        <f t="shared" si="2"/>
        <v>612.05999999999995</v>
      </c>
      <c r="J26" s="12">
        <f t="shared" si="0"/>
        <v>606.02</v>
      </c>
      <c r="K26" s="12">
        <v>19</v>
      </c>
      <c r="L26" s="2">
        <v>600</v>
      </c>
      <c r="M26" s="2">
        <f t="shared" si="1"/>
        <v>22800</v>
      </c>
    </row>
    <row r="27" spans="2:13" ht="30" customHeight="1" x14ac:dyDescent="0.25">
      <c r="B27" s="6">
        <v>14</v>
      </c>
      <c r="C27" s="8" t="s">
        <v>62</v>
      </c>
      <c r="D27" s="7" t="s">
        <v>52</v>
      </c>
      <c r="E27" s="9">
        <v>70</v>
      </c>
      <c r="F27" s="10" t="s">
        <v>69</v>
      </c>
      <c r="G27" s="2">
        <v>180</v>
      </c>
      <c r="H27" s="12">
        <f t="shared" si="2"/>
        <v>181.8</v>
      </c>
      <c r="I27" s="12">
        <f t="shared" si="2"/>
        <v>183.61800000000002</v>
      </c>
      <c r="J27" s="12">
        <f t="shared" si="0"/>
        <v>181.80600000000001</v>
      </c>
      <c r="K27" s="12">
        <v>23</v>
      </c>
      <c r="L27" s="2">
        <v>180</v>
      </c>
      <c r="M27" s="2">
        <f t="shared" si="1"/>
        <v>12600</v>
      </c>
    </row>
    <row r="28" spans="2:13" ht="30" customHeight="1" x14ac:dyDescent="0.25">
      <c r="B28" s="6">
        <v>15</v>
      </c>
      <c r="C28" s="8" t="s">
        <v>61</v>
      </c>
      <c r="D28" s="7" t="s">
        <v>53</v>
      </c>
      <c r="E28" s="9">
        <v>3600</v>
      </c>
      <c r="F28" s="10" t="s">
        <v>70</v>
      </c>
      <c r="G28" s="2">
        <v>2.1</v>
      </c>
      <c r="H28" s="12">
        <f t="shared" si="2"/>
        <v>2.121</v>
      </c>
      <c r="I28" s="12">
        <f t="shared" si="2"/>
        <v>2.1422099999999999</v>
      </c>
      <c r="J28" s="12">
        <f t="shared" si="0"/>
        <v>2.12107</v>
      </c>
      <c r="K28" s="12">
        <v>12</v>
      </c>
      <c r="L28" s="2">
        <v>2.1</v>
      </c>
      <c r="M28" s="2">
        <f t="shared" si="1"/>
        <v>7560</v>
      </c>
    </row>
    <row r="29" spans="2:13" ht="30" customHeight="1" x14ac:dyDescent="0.25">
      <c r="B29" s="6">
        <v>16</v>
      </c>
      <c r="C29" s="8" t="s">
        <v>61</v>
      </c>
      <c r="D29" s="7" t="s">
        <v>54</v>
      </c>
      <c r="E29" s="9">
        <v>6</v>
      </c>
      <c r="F29" s="10" t="s">
        <v>71</v>
      </c>
      <c r="G29" s="2">
        <v>250</v>
      </c>
      <c r="H29" s="12">
        <f t="shared" si="2"/>
        <v>252.5</v>
      </c>
      <c r="I29" s="12">
        <f t="shared" si="2"/>
        <v>255.02500000000001</v>
      </c>
      <c r="J29" s="12">
        <f t="shared" si="0"/>
        <v>252.50833333333333</v>
      </c>
      <c r="K29" s="12">
        <v>18</v>
      </c>
      <c r="L29" s="2">
        <v>250</v>
      </c>
      <c r="M29" s="2">
        <f t="shared" si="1"/>
        <v>1500</v>
      </c>
    </row>
    <row r="30" spans="2:13" ht="30" customHeight="1" x14ac:dyDescent="0.25">
      <c r="B30" s="6">
        <v>17</v>
      </c>
      <c r="C30" s="8" t="s">
        <v>61</v>
      </c>
      <c r="D30" s="7" t="s">
        <v>55</v>
      </c>
      <c r="E30" s="9">
        <v>15</v>
      </c>
      <c r="F30" s="10" t="s">
        <v>71</v>
      </c>
      <c r="G30" s="2">
        <v>960</v>
      </c>
      <c r="H30" s="12">
        <f t="shared" si="2"/>
        <v>969.6</v>
      </c>
      <c r="I30" s="12">
        <f t="shared" si="2"/>
        <v>979.29600000000005</v>
      </c>
      <c r="J30" s="12">
        <f t="shared" si="0"/>
        <v>969.63199999999995</v>
      </c>
      <c r="K30" s="12">
        <v>11</v>
      </c>
      <c r="L30" s="2">
        <v>960</v>
      </c>
      <c r="M30" s="2">
        <f t="shared" si="1"/>
        <v>14400</v>
      </c>
    </row>
    <row r="31" spans="2:13" ht="30" customHeight="1" x14ac:dyDescent="0.25">
      <c r="B31" s="6">
        <v>18</v>
      </c>
      <c r="C31" s="8" t="s">
        <v>61</v>
      </c>
      <c r="D31" s="7" t="s">
        <v>56</v>
      </c>
      <c r="E31" s="9">
        <v>3</v>
      </c>
      <c r="F31" s="10" t="s">
        <v>71</v>
      </c>
      <c r="G31" s="2">
        <v>380</v>
      </c>
      <c r="H31" s="12">
        <f t="shared" si="2"/>
        <v>383.8</v>
      </c>
      <c r="I31" s="12">
        <f t="shared" si="2"/>
        <v>387.63800000000003</v>
      </c>
      <c r="J31" s="12">
        <f t="shared" si="0"/>
        <v>383.8126666666667</v>
      </c>
      <c r="K31" s="12">
        <v>9</v>
      </c>
      <c r="L31" s="2">
        <v>380</v>
      </c>
      <c r="M31" s="2">
        <f t="shared" si="1"/>
        <v>1140</v>
      </c>
    </row>
    <row r="32" spans="2:13" ht="30" customHeight="1" x14ac:dyDescent="0.25">
      <c r="B32" s="6">
        <v>19</v>
      </c>
      <c r="C32" s="8" t="s">
        <v>61</v>
      </c>
      <c r="D32" s="7" t="s">
        <v>57</v>
      </c>
      <c r="E32" s="9">
        <v>2</v>
      </c>
      <c r="F32" s="10" t="s">
        <v>71</v>
      </c>
      <c r="G32" s="2">
        <v>736</v>
      </c>
      <c r="H32" s="12">
        <f t="shared" si="2"/>
        <v>743.36</v>
      </c>
      <c r="I32" s="12">
        <f t="shared" si="2"/>
        <v>750.79359999999997</v>
      </c>
      <c r="J32" s="12">
        <f t="shared" si="0"/>
        <v>743.38453333333337</v>
      </c>
      <c r="K32" s="12">
        <v>15</v>
      </c>
      <c r="L32" s="2">
        <v>736</v>
      </c>
      <c r="M32" s="2">
        <f t="shared" si="1"/>
        <v>1472</v>
      </c>
    </row>
    <row r="33" spans="2:13" ht="37.5" customHeight="1" x14ac:dyDescent="0.25">
      <c r="B33" s="6">
        <v>20</v>
      </c>
      <c r="C33" s="8" t="s">
        <v>65</v>
      </c>
      <c r="D33" s="7" t="s">
        <v>58</v>
      </c>
      <c r="E33" s="9">
        <v>5</v>
      </c>
      <c r="F33" s="10" t="s">
        <v>69</v>
      </c>
      <c r="G33" s="2">
        <v>736</v>
      </c>
      <c r="H33" s="12">
        <f t="shared" si="2"/>
        <v>743.36</v>
      </c>
      <c r="I33" s="12">
        <f t="shared" si="2"/>
        <v>750.79359999999997</v>
      </c>
      <c r="J33" s="12">
        <f t="shared" si="0"/>
        <v>743.38453333333337</v>
      </c>
      <c r="K33" s="12">
        <v>17</v>
      </c>
      <c r="L33" s="2">
        <v>736</v>
      </c>
      <c r="M33" s="2">
        <f t="shared" si="1"/>
        <v>3680</v>
      </c>
    </row>
    <row r="34" spans="2:13" ht="30" customHeight="1" x14ac:dyDescent="0.25">
      <c r="B34" s="6">
        <v>21</v>
      </c>
      <c r="C34" s="8" t="s">
        <v>66</v>
      </c>
      <c r="D34" s="7" t="s">
        <v>59</v>
      </c>
      <c r="E34" s="9">
        <v>25</v>
      </c>
      <c r="F34" s="10" t="s">
        <v>72</v>
      </c>
      <c r="G34" s="2">
        <v>200</v>
      </c>
      <c r="H34" s="12">
        <f t="shared" si="2"/>
        <v>202</v>
      </c>
      <c r="I34" s="12">
        <f t="shared" si="2"/>
        <v>204.02</v>
      </c>
      <c r="J34" s="12">
        <f t="shared" si="0"/>
        <v>202.00666666666666</v>
      </c>
      <c r="K34" s="12">
        <v>19</v>
      </c>
      <c r="L34" s="2">
        <v>200</v>
      </c>
      <c r="M34" s="2">
        <f t="shared" si="1"/>
        <v>5000</v>
      </c>
    </row>
    <row r="35" spans="2:13" ht="30" customHeight="1" x14ac:dyDescent="0.25">
      <c r="B35" s="6">
        <v>22</v>
      </c>
      <c r="C35" s="8" t="s">
        <v>66</v>
      </c>
      <c r="D35" s="7" t="s">
        <v>60</v>
      </c>
      <c r="E35" s="9">
        <v>1500</v>
      </c>
      <c r="F35" s="10" t="s">
        <v>72</v>
      </c>
      <c r="G35" s="2">
        <v>18.95</v>
      </c>
      <c r="H35" s="12">
        <f t="shared" si="2"/>
        <v>19.139499999999998</v>
      </c>
      <c r="I35" s="12">
        <f t="shared" si="2"/>
        <v>19.330894999999998</v>
      </c>
      <c r="J35" s="12">
        <f t="shared" si="0"/>
        <v>19.140131666666665</v>
      </c>
      <c r="K35" s="12">
        <v>21</v>
      </c>
      <c r="L35" s="2">
        <v>18.95</v>
      </c>
      <c r="M35" s="2">
        <f t="shared" si="1"/>
        <v>28425</v>
      </c>
    </row>
    <row r="36" spans="2:13" x14ac:dyDescent="0.25">
      <c r="B36" s="17" t="s">
        <v>13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">
        <f>SUM(M14:M35)</f>
        <v>405781</v>
      </c>
    </row>
    <row r="38" spans="2:13" ht="147" customHeight="1" x14ac:dyDescent="0.25">
      <c r="B38" s="18" t="s">
        <v>22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40" spans="2:13" ht="15.75" x14ac:dyDescent="0.25">
      <c r="B40" s="15" t="s">
        <v>23</v>
      </c>
      <c r="C40" s="15"/>
      <c r="D40" s="15"/>
      <c r="E40" s="15"/>
    </row>
    <row r="42" spans="2:13" ht="15.75" x14ac:dyDescent="0.25">
      <c r="B42" s="15"/>
      <c r="C42" s="15"/>
      <c r="D42" s="15"/>
      <c r="E42" s="15"/>
    </row>
    <row r="43" spans="2:13" x14ac:dyDescent="0.25">
      <c r="B43" s="14" t="s">
        <v>24</v>
      </c>
      <c r="C43" s="14"/>
      <c r="D43" s="14"/>
      <c r="E43" s="14"/>
    </row>
    <row r="44" spans="2:13" ht="15.75" x14ac:dyDescent="0.25">
      <c r="B44" s="15"/>
      <c r="C44" s="15"/>
      <c r="D44" s="15"/>
      <c r="E44" s="15"/>
    </row>
    <row r="45" spans="2:13" x14ac:dyDescent="0.25">
      <c r="B45" s="14" t="s">
        <v>25</v>
      </c>
      <c r="C45" s="14"/>
      <c r="D45" s="14"/>
      <c r="E45" s="14"/>
    </row>
    <row r="46" spans="2:13" ht="15.75" x14ac:dyDescent="0.25">
      <c r="B46" s="15"/>
      <c r="C46" s="15"/>
      <c r="D46" s="15"/>
      <c r="E46" s="15"/>
    </row>
    <row r="47" spans="2:13" x14ac:dyDescent="0.25">
      <c r="B47" s="14" t="s">
        <v>26</v>
      </c>
      <c r="C47" s="14"/>
      <c r="D47" s="14"/>
      <c r="E47" s="14"/>
    </row>
    <row r="48" spans="2:13" ht="15.75" x14ac:dyDescent="0.25">
      <c r="B48" s="16" t="s">
        <v>27</v>
      </c>
      <c r="C48" s="16"/>
      <c r="D48" s="15" t="s">
        <v>15</v>
      </c>
      <c r="E48" s="15"/>
    </row>
    <row r="49" spans="2:5" x14ac:dyDescent="0.25">
      <c r="B49" s="14" t="s">
        <v>28</v>
      </c>
      <c r="C49" s="14"/>
      <c r="D49" s="14"/>
      <c r="E49" s="14"/>
    </row>
    <row r="50" spans="2:5" ht="15.75" x14ac:dyDescent="0.25">
      <c r="B50" s="15" t="s">
        <v>74</v>
      </c>
      <c r="C50" s="15"/>
      <c r="D50" s="15"/>
      <c r="E50" s="15"/>
    </row>
  </sheetData>
  <mergeCells count="30">
    <mergeCell ref="B2:M2"/>
    <mergeCell ref="B4:M4"/>
    <mergeCell ref="B5:M5"/>
    <mergeCell ref="B7:E7"/>
    <mergeCell ref="F7:M7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36:L36"/>
    <mergeCell ref="B38:M38"/>
    <mergeCell ref="B40:E40"/>
    <mergeCell ref="B42:E42"/>
    <mergeCell ref="B43:E43"/>
    <mergeCell ref="B49:E49"/>
    <mergeCell ref="B50:E50"/>
    <mergeCell ref="B44:E44"/>
    <mergeCell ref="B45:E45"/>
    <mergeCell ref="B46:E46"/>
    <mergeCell ref="B47:E47"/>
    <mergeCell ref="B48:C48"/>
    <mergeCell ref="D48:E48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31" t="s">
        <v>37</v>
      </c>
      <c r="C2" s="31"/>
      <c r="D2" s="31"/>
      <c r="E2" s="31"/>
      <c r="F2" s="31"/>
      <c r="G2" s="31"/>
      <c r="H2" s="31"/>
    </row>
    <row r="4" spans="2:8" x14ac:dyDescent="0.25">
      <c r="B4" s="32" t="s">
        <v>38</v>
      </c>
      <c r="C4" s="33"/>
      <c r="D4" s="33"/>
      <c r="E4" s="34"/>
      <c r="F4" s="35" t="s">
        <v>15</v>
      </c>
      <c r="G4" s="36"/>
      <c r="H4" s="37"/>
    </row>
    <row r="6" spans="2:8" ht="26.25" x14ac:dyDescent="0.25">
      <c r="B6" s="3" t="s">
        <v>0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2:8" x14ac:dyDescent="0.25">
      <c r="B7" s="4">
        <v>1</v>
      </c>
      <c r="C7" s="5" t="s">
        <v>36</v>
      </c>
      <c r="D7" s="5" t="s">
        <v>36</v>
      </c>
      <c r="E7" s="5" t="s">
        <v>36</v>
      </c>
      <c r="F7" s="5" t="s">
        <v>36</v>
      </c>
      <c r="G7" s="5" t="s">
        <v>36</v>
      </c>
      <c r="H7" s="5" t="s">
        <v>36</v>
      </c>
    </row>
    <row r="9" spans="2:8" ht="15.75" x14ac:dyDescent="0.25">
      <c r="B9" s="15" t="s">
        <v>23</v>
      </c>
      <c r="C9" s="15"/>
      <c r="D9" s="15"/>
      <c r="E9" s="15"/>
    </row>
    <row r="11" spans="2:8" ht="15.75" x14ac:dyDescent="0.25">
      <c r="B11" s="15"/>
      <c r="C11" s="15"/>
      <c r="D11" s="15"/>
      <c r="E11" s="15"/>
    </row>
    <row r="12" spans="2:8" x14ac:dyDescent="0.25">
      <c r="B12" s="14" t="s">
        <v>24</v>
      </c>
      <c r="C12" s="14"/>
      <c r="D12" s="14"/>
      <c r="E12" s="14"/>
    </row>
    <row r="13" spans="2:8" ht="15.75" x14ac:dyDescent="0.25">
      <c r="B13" s="15"/>
      <c r="C13" s="15"/>
      <c r="D13" s="15"/>
      <c r="E13" s="15"/>
    </row>
    <row r="14" spans="2:8" x14ac:dyDescent="0.25">
      <c r="B14" s="14" t="s">
        <v>25</v>
      </c>
      <c r="C14" s="14"/>
      <c r="D14" s="14"/>
      <c r="E14" s="14"/>
    </row>
    <row r="15" spans="2:8" ht="15.75" x14ac:dyDescent="0.25">
      <c r="B15" s="15"/>
      <c r="C15" s="15"/>
      <c r="D15" s="15"/>
      <c r="E15" s="15"/>
    </row>
    <row r="16" spans="2:8" x14ac:dyDescent="0.25">
      <c r="B16" s="14" t="s">
        <v>26</v>
      </c>
      <c r="C16" s="14"/>
      <c r="D16" s="14"/>
      <c r="E16" s="14"/>
    </row>
    <row r="17" spans="2:5" ht="15.75" x14ac:dyDescent="0.25">
      <c r="B17" s="16" t="s">
        <v>27</v>
      </c>
      <c r="C17" s="16"/>
      <c r="D17" s="15" t="s">
        <v>15</v>
      </c>
      <c r="E17" s="15"/>
    </row>
    <row r="18" spans="2:5" x14ac:dyDescent="0.25">
      <c r="B18" s="14" t="s">
        <v>28</v>
      </c>
      <c r="C18" s="14"/>
      <c r="D18" s="14"/>
      <c r="E18" s="14"/>
    </row>
    <row r="19" spans="2:5" ht="15.75" x14ac:dyDescent="0.25">
      <c r="B19" s="15" t="s">
        <v>29</v>
      </c>
      <c r="C19" s="15"/>
      <c r="D19" s="15"/>
      <c r="E19" s="15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2026-07-21T04:55:02Z</dcterms:modified>
</cp:coreProperties>
</file>