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Сист. глуб. электром. ЕП\Закупочная документация\"/>
    </mc:Choice>
  </mc:AlternateContent>
  <xr:revisionPtr revIDLastSave="0" documentId="13_ncr:1_{9080B578-FE6D-43E7-9FB1-B92EFA6FF44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M11" i="1"/>
  <c r="K11" i="1"/>
  <c r="L11" i="1" s="1"/>
  <c r="N11" i="1" s="1"/>
  <c r="I11" i="1"/>
  <c r="H11" i="1"/>
  <c r="K10" i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0" i="1" l="1"/>
  <c r="I10" i="1"/>
  <c r="M10" i="1"/>
  <c r="H10" i="1"/>
  <c r="N12" i="1" l="1"/>
</calcChain>
</file>

<file path=xl/sharedStrings.xml><?xml version="1.0" encoding="utf-8"?>
<sst xmlns="http://schemas.openxmlformats.org/spreadsheetml/2006/main" count="54" uniqueCount="42">
  <si>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</si>
  <si>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</si>
  <si>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</si>
  <si>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</si>
  <si>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</si>
  <si>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</si>
  <si>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</si>
  <si>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</si>
  <si>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</si>
  <si>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</si>
  <si>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</si>
  <si>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</si>
  <si>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</si>
  <si>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</si>
  <si>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</si>
  <si>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</si>
  <si>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</si>
  <si>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</si>
  <si>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</si>
  <si>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</si>
  <si>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</si>
  <si>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</si>
  <si>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</si>
  <si>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</si>
  <si>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</si>
  <si>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</si>
  <si>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</si>
  <si>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</si>
  <si>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</si>
  <si>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</si>
  <si>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</si>
  <si>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</si>
  <si>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</si>
  <si>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</si>
  <si>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</si>
  <si>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</si>
  <si>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</si>
  <si>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</si>
  <si>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</si>
  <si>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медицинского оборудования (система глубокой электромагнитной стимуляции тканей, профессиональная (аппарат для магнитотерапии, аппарат ДМВ ))</t>
  </si>
  <si>
    <t>Система глубокой электромагнитной стимуляции тканей, профессиональная (аппарат для магнитотерапии)</t>
  </si>
  <si>
    <t>Система глубокой электромагнитной стимуляции тканей, профессиональная (аппарат ДМВ)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</si>
</sst>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0" fillId="0" borderId="0" xfId="0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activeCell="T14" sqref="T14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51.75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80.25" customHeight="1" x14ac:dyDescent="0.25">
      <c r="A2" s="42" t="s">
        <v>0</v>
      </c>
      <c r="B2" s="37"/>
      <c r="C2" s="37"/>
      <c r="D2" s="37"/>
      <c r="E2" s="43" t="s">
        <v>1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ht="44.25" customHeight="1" x14ac:dyDescent="0.25">
      <c r="A3" s="42" t="s">
        <v>2</v>
      </c>
      <c r="B3" s="37"/>
      <c r="C3" s="37"/>
      <c r="D3" s="37"/>
      <c r="E3" s="43" t="s">
        <v>3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ht="69.75" customHeight="1" x14ac:dyDescent="0.25">
      <c r="A4" s="42" t="s">
        <v>4</v>
      </c>
      <c r="B4" s="37"/>
      <c r="C4" s="37"/>
      <c r="D4" s="37"/>
      <c r="E4" s="43" t="s">
        <v>5</v>
      </c>
      <c r="F4" s="43"/>
      <c r="G4" s="43"/>
      <c r="H4" s="43"/>
      <c r="I4" s="43"/>
      <c r="J4" s="43"/>
      <c r="K4" s="43"/>
      <c r="L4" s="43"/>
      <c r="M4" s="43"/>
      <c r="N4" s="43"/>
    </row>
    <row r="5" spans="1:14" ht="16.5" customHeight="1" x14ac:dyDescent="0.25">
      <c r="A5" s="44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.75" customHeight="1" x14ac:dyDescent="0.25">
      <c r="A6" s="34" t="s">
        <v>7</v>
      </c>
      <c r="B6" s="34" t="s">
        <v>8</v>
      </c>
      <c r="C6" s="34" t="s">
        <v>9</v>
      </c>
      <c r="D6" s="34" t="s">
        <v>10</v>
      </c>
      <c r="E6" s="34" t="s">
        <v>11</v>
      </c>
      <c r="F6" s="40"/>
      <c r="G6" s="41"/>
      <c r="H6" s="34" t="s">
        <v>12</v>
      </c>
      <c r="I6" s="34" t="s">
        <v>13</v>
      </c>
      <c r="J6" s="34" t="s">
        <v>14</v>
      </c>
      <c r="K6" s="34" t="s">
        <v>15</v>
      </c>
      <c r="L6" s="34" t="s">
        <v>16</v>
      </c>
      <c r="M6" s="34" t="s">
        <v>18</v>
      </c>
      <c r="N6" s="34" t="s">
        <v>17</v>
      </c>
    </row>
    <row r="7" spans="1:14" ht="33.6" customHeight="1" x14ac:dyDescent="0.25">
      <c r="A7" s="35"/>
      <c r="B7" s="35"/>
      <c r="C7" s="35"/>
      <c r="D7" s="35"/>
      <c r="E7" s="6" t="s">
        <v>19</v>
      </c>
      <c r="F7" s="2" t="s">
        <v>20</v>
      </c>
      <c r="G7" s="2" t="s">
        <v>21</v>
      </c>
      <c r="H7" s="35"/>
      <c r="I7" s="35"/>
      <c r="J7" s="35"/>
      <c r="K7" s="35"/>
      <c r="L7" s="35"/>
      <c r="M7" s="35"/>
      <c r="N7" s="35"/>
    </row>
    <row r="8" spans="1:14" ht="24.75" customHeight="1" x14ac:dyDescent="0.25">
      <c r="A8" s="36"/>
      <c r="B8" s="36"/>
      <c r="C8" s="36"/>
      <c r="D8" s="36"/>
      <c r="E8" s="2" t="s">
        <v>22</v>
      </c>
      <c r="F8" s="2" t="s">
        <v>22</v>
      </c>
      <c r="G8" s="2" t="s">
        <v>22</v>
      </c>
      <c r="H8" s="36"/>
      <c r="I8" s="36"/>
      <c r="J8" s="36"/>
      <c r="K8" s="36"/>
      <c r="L8" s="36"/>
      <c r="M8" s="36"/>
      <c r="N8" s="36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105" customHeight="1" x14ac:dyDescent="0.25">
      <c r="A10" s="2">
        <v>1</v>
      </c>
      <c r="B10" s="22" t="s">
        <v>40</v>
      </c>
      <c r="C10" s="3" t="s">
        <v>32</v>
      </c>
      <c r="D10" s="8">
        <v>1</v>
      </c>
      <c r="E10" s="4">
        <v>254098.36</v>
      </c>
      <c r="F10" s="4">
        <v>252199.45</v>
      </c>
      <c r="G10" s="4">
        <v>252868.85</v>
      </c>
      <c r="H10" s="5">
        <f t="shared" ref="H10:H11" si="0">(STDEV(E10,F10,G10)/AVERAGE(E10,F10,G10))*100</f>
        <v>0.38059796646899074</v>
      </c>
      <c r="I10" s="4">
        <f>ROUNDDOWN(AVERAGE(E10,F10,G10),2)</f>
        <v>253055.55</v>
      </c>
      <c r="J10" s="9">
        <v>0.22</v>
      </c>
      <c r="K10" s="5">
        <f>MIN(E10:G10)*J10</f>
        <v>55483.879000000001</v>
      </c>
      <c r="L10" s="20">
        <f>ROUND(MIN(E10:G10)+K10,2)</f>
        <v>307683.33</v>
      </c>
      <c r="M10" s="14">
        <f t="shared" ref="M10:M11" si="1">IFERROR(STDEV(E10:G10),"")</f>
        <v>963.12429002351905</v>
      </c>
      <c r="N10" s="5">
        <f>ROUNDDOWN(D10*L10,2)</f>
        <v>307683.33</v>
      </c>
    </row>
    <row r="11" spans="1:14" ht="100.5" customHeight="1" x14ac:dyDescent="0.25">
      <c r="A11" s="2">
        <v>2</v>
      </c>
      <c r="B11" s="22" t="s">
        <v>41</v>
      </c>
      <c r="C11" s="3" t="s">
        <v>32</v>
      </c>
      <c r="D11" s="8">
        <v>1</v>
      </c>
      <c r="E11" s="4">
        <v>75126.23</v>
      </c>
      <c r="F11" s="4">
        <v>74480.88</v>
      </c>
      <c r="G11" s="4">
        <v>74754.100000000006</v>
      </c>
      <c r="H11" s="5">
        <f t="shared" si="0"/>
        <v>0.43314416380356663</v>
      </c>
      <c r="I11" s="4">
        <f>ROUNDDOWN(AVERAGE(E11,F11,G11),2)</f>
        <v>74787.070000000007</v>
      </c>
      <c r="J11" s="9">
        <v>0.22</v>
      </c>
      <c r="K11" s="5">
        <f>MIN(E11:G11)*J11</f>
        <v>16385.793600000001</v>
      </c>
      <c r="L11" s="20">
        <f>ROUND(MIN(E11:G11)+K11,2)</f>
        <v>90866.67</v>
      </c>
      <c r="M11" s="14">
        <f t="shared" si="1"/>
        <v>323.93582898468799</v>
      </c>
      <c r="N11" s="5">
        <f>ROUNDDOWN(D11*L11,2)</f>
        <v>90866.67</v>
      </c>
    </row>
    <row r="12" spans="1:14" ht="33" customHeight="1" x14ac:dyDescent="0.25">
      <c r="A12" s="38" t="s">
        <v>23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16">
        <f>SUM(N10:N11)</f>
        <v>398550</v>
      </c>
    </row>
    <row r="13" spans="1:14" ht="2.25" customHeight="1" x14ac:dyDescent="0.25">
      <c r="A13" s="26"/>
      <c r="B13" s="26"/>
      <c r="C13" s="26"/>
      <c r="D13" s="26"/>
      <c r="E13" s="26"/>
      <c r="F13" s="27"/>
      <c r="G13" s="26"/>
      <c r="H13" s="26"/>
      <c r="I13" s="26"/>
      <c r="J13" s="26"/>
      <c r="K13" s="26"/>
      <c r="L13" s="26"/>
      <c r="M13" s="26"/>
      <c r="N13" s="28"/>
    </row>
    <row r="14" spans="1:14" ht="81" customHeight="1" x14ac:dyDescent="0.25">
      <c r="A14" s="33" t="s">
        <v>38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8" customHeight="1" x14ac:dyDescent="0.25">
      <c r="A15" s="33" t="s">
        <v>24</v>
      </c>
      <c r="B15" s="37"/>
      <c r="C15" s="37"/>
      <c r="D15" s="37"/>
      <c r="E15" s="37"/>
      <c r="F15" s="37"/>
      <c r="G15" s="10"/>
      <c r="H15" s="11"/>
      <c r="I15" s="11"/>
      <c r="J15" s="11"/>
      <c r="K15" s="11"/>
      <c r="L15" s="11"/>
      <c r="M15" s="11"/>
    </row>
    <row r="16" spans="1:14" ht="21.75" customHeight="1" x14ac:dyDescent="0.25">
      <c r="A16" s="29" t="s">
        <v>33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5" ht="45" customHeight="1" x14ac:dyDescent="0.25">
      <c r="A17" s="31" t="s">
        <v>37</v>
      </c>
      <c r="B17" s="31"/>
      <c r="C17" s="31"/>
      <c r="D17" s="31"/>
      <c r="E17" s="31"/>
      <c r="F17" s="31"/>
      <c r="G17" s="10"/>
      <c r="H17" s="11"/>
      <c r="I17" s="11"/>
      <c r="J17" s="11"/>
      <c r="K17" s="11"/>
      <c r="L17" s="15"/>
      <c r="M17" s="13"/>
      <c r="N17" s="15" t="s">
        <v>25</v>
      </c>
    </row>
    <row r="18" spans="1:15" ht="21.75" customHeight="1" x14ac:dyDescent="0.25">
      <c r="A18" s="30" t="s">
        <v>36</v>
      </c>
    </row>
    <row r="19" spans="1:15" ht="15.75" customHeight="1" x14ac:dyDescent="0.25">
      <c r="A19" s="11" t="s">
        <v>34</v>
      </c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2" t="s">
        <v>35</v>
      </c>
      <c r="N19" s="32"/>
      <c r="O19" s="11"/>
    </row>
  </sheetData>
  <mergeCells count="25">
    <mergeCell ref="K6:K8"/>
    <mergeCell ref="A1:N1"/>
    <mergeCell ref="E2:N2"/>
    <mergeCell ref="E3:N3"/>
    <mergeCell ref="E4:N4"/>
    <mergeCell ref="A5:N5"/>
    <mergeCell ref="A3:D3"/>
    <mergeCell ref="A2:D2"/>
    <mergeCell ref="A4:D4"/>
    <mergeCell ref="A17:F17"/>
    <mergeCell ref="M19:N19"/>
    <mergeCell ref="A14:N14"/>
    <mergeCell ref="N6:N8"/>
    <mergeCell ref="J6:J8"/>
    <mergeCell ref="A6:A8"/>
    <mergeCell ref="L6:L8"/>
    <mergeCell ref="H6:H8"/>
    <mergeCell ref="B6:B8"/>
    <mergeCell ref="C6:C8"/>
    <mergeCell ref="A15:F15"/>
    <mergeCell ref="A12:M12"/>
    <mergeCell ref="D6:D8"/>
    <mergeCell ref="M6:M8"/>
    <mergeCell ref="E6:G6"/>
    <mergeCell ref="I6:I8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2026-07-06T14:30:54Z</cp:lastPrinted>
  <dcterms:created xsi:type="dcterms:W3CDTF">2018-03-20T07:21:55Z</dcterms:created>
  <dcterms:modified xsi:type="dcterms:W3CDTF">2026-07-06T14:30:55Z</dcterms:modified>
</cp:coreProperties>
</file>