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-64-62\Desktop\Д.дом1\ЭЛЕКТР,МАГАЗИН\Вещи 08.2026\"/>
    </mc:Choice>
  </mc:AlternateContent>
  <xr:revisionPtr revIDLastSave="0" documentId="13_ncr:1_{8A51BFD2-A6E0-47AF-AC3F-2A9E7649A4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4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" i="4" l="1"/>
  <c r="L3" i="4" s="1"/>
  <c r="M3" i="4" s="1"/>
  <c r="N3" i="4"/>
  <c r="O3" i="4" s="1"/>
  <c r="P3" i="4" s="1"/>
  <c r="Q3" i="4" s="1"/>
  <c r="Q4" i="4" l="1"/>
</calcChain>
</file>

<file path=xl/sharedStrings.xml><?xml version="1.0" encoding="utf-8"?>
<sst xmlns="http://schemas.openxmlformats.org/spreadsheetml/2006/main" count="26" uniqueCount="26">
  <si>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</si>
  <si>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</si>
  <si>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</si>
  <si>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</si>
  <si>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</si>
  <si>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Существенные условия исполнения контракта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</si>
  <si>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</si>
  <si>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</si>
  <si>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</si>
  <si>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Цена за единицу изм. (руб.)</t>
  </si>
  <si>
    <t>Цена за единицу изм. с округлением (вниз) до сотых долей после запятой (руб.)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</si>
  <si>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</si>
  <si>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</si>
  <si>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 контракта с учетом округления цены за единицу (руб.)</t>
  </si>
  <si>
    <t>В результате проведенного расчета Н(М)ЦК, ЦКЕП контракта составила:</t>
  </si>
  <si>
    <t>Н(М)ЦК, ЦКЕП, определяемая методом сопоставимых рыночных цен (анализа рынка)*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</si>
  <si>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</si>
  <si>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r>
      <t xml:space="preserve">коэффициент вариации цен V (%)           </t>
    </r>
    <r>
      <rPr>
        <i/>
        <sz val="8"/>
        <color indexed="8"/>
        <rFont val="Times New Roman"/>
        <family val="1"/>
        <charset val="204"/>
      </rPr>
      <t xml:space="preserve">         (не должен превышать 33%)</t>
    </r>
  </si>
  <si>
    <r>
      <t>Коммерческие предложение</t>
    </r>
    <r>
      <rPr>
        <b/>
        <sz val="8"/>
        <color indexed="8"/>
        <rFont val="Times New Roman"/>
        <family val="1"/>
        <charset val="204"/>
      </rPr>
      <t xml:space="preserve">  №1</t>
    </r>
  </si>
  <si>
    <r>
      <t>Коммерческие предложение</t>
    </r>
    <r>
      <rPr>
        <b/>
        <sz val="8"/>
        <color indexed="8"/>
        <rFont val="Times New Roman"/>
        <family val="1"/>
        <charset val="204"/>
      </rPr>
      <t xml:space="preserve">   №2 </t>
    </r>
  </si>
  <si>
    <r>
      <t>Коммерческие предложение</t>
    </r>
    <r>
      <rPr>
        <b/>
        <sz val="8"/>
        <color indexed="8"/>
        <rFont val="Times New Roman"/>
        <family val="1"/>
        <charset val="204"/>
      </rPr>
      <t xml:space="preserve">   №3</t>
    </r>
  </si>
  <si>
    <t>шт</t>
  </si>
  <si>
    <t>тех.зад.</t>
  </si>
  <si>
    <r>
      <rPr>
        <b/>
        <sz val="8"/>
        <color indexed="8"/>
        <rFont val="Times New Roman"/>
        <family val="1"/>
        <charset val="204"/>
      </rPr>
      <t>Расчет Н(М)ЦК по формуле</t>
    </r>
    <r>
      <rPr>
        <sz val="8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</si>
  <si>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поставка мяг.инвентаря</t>
  </si>
  <si>
    <t>Номер сведений о контракте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</si>
</sst>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8" x14ac:knownFonts="1">
    <font>
      <sz val="11"/>
      <color theme="1"/>
      <name val="Calibri"/>
      <family val="2"/>
      <charset val="204"/>
      <scheme val="minor"/>
    </font>
    <font>
      <b/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3" xfId="0" applyFont="1" applyBorder="1" applyAlignment="1">
      <alignment horizontal="center" vertical="top" wrapText="1"/>
    </xf>
    <xf numFmtId="2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2" fontId="5" fillId="0" borderId="0" xfId="0" applyNumberFormat="1" applyFont="1" applyAlignment="1">
      <alignment vertical="center"/>
    </xf>
    <xf numFmtId="0" fontId="1" fillId="0" borderId="5" xfId="0" applyFont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wrapText="1"/>
    </xf>
    <xf numFmtId="0" fontId="6" fillId="0" borderId="8" xfId="0" applyFont="1" applyBorder="1" applyAlignment="1">
      <alignment vertical="justify"/>
    </xf>
    <xf numFmtId="2" fontId="4" fillId="0" borderId="3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wrapText="1"/>
    </xf>
    <xf numFmtId="0" fontId="5" fillId="0" borderId="8" xfId="0" applyFont="1" applyBorder="1" applyAlignment="1">
      <alignment horizontal="center" wrapText="1"/>
    </xf>
    <xf numFmtId="2" fontId="6" fillId="0" borderId="8" xfId="0" applyNumberFormat="1" applyFont="1" applyBorder="1" applyAlignment="1">
      <alignment horizontal="center" vertical="center" wrapText="1"/>
    </xf>
    <xf numFmtId="0" fontId="7" fillId="0" borderId="0" xfId="0" applyFont="1"/>
    <xf numFmtId="2" fontId="7" fillId="0" borderId="0" xfId="0" applyNumberFormat="1" applyFont="1"/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135255</xdr:colOff>
      <xdr:row>1</xdr:row>
      <xdr:rowOff>1228725</xdr:rowOff>
    </xdr:from>
    <xdr:to>
      <xdr:col>12</xdr:col>
      <xdr:colOff>392430</xdr:colOff>
      <xdr:row>1</xdr:row>
      <xdr:rowOff>1581150</xdr:rowOff>
    </xdr:to>
    <xdr:pic>
      <xdr:nvPicPr>
        <xdr:cNvPr id="4341" name="Picture 1">
          <a:extLst>
            <a:ext uri="{FF2B5EF4-FFF2-40B4-BE49-F238E27FC236}">
              <a16:creationId xmlns:a16="http://schemas.microsoft.com/office/drawing/2014/main" id="{00000000-0008-0000-0300-0000F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48275" y="2089785"/>
          <a:ext cx="257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681990</xdr:colOff>
      <xdr:row>1</xdr:row>
      <xdr:rowOff>672465</xdr:rowOff>
    </xdr:from>
    <xdr:to>
      <xdr:col>11</xdr:col>
      <xdr:colOff>472440</xdr:colOff>
      <xdr:row>1</xdr:row>
      <xdr:rowOff>1129665</xdr:rowOff>
    </xdr:to>
    <xdr:pic>
      <xdr:nvPicPr>
        <xdr:cNvPr id="4342" name="Picture 2">
          <a:extLst>
            <a:ext uri="{FF2B5EF4-FFF2-40B4-BE49-F238E27FC236}">
              <a16:creationId xmlns:a16="http://schemas.microsoft.com/office/drawing/2014/main" id="{00000000-0008-0000-0300-0000F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598670" y="1533525"/>
          <a:ext cx="48387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91440</xdr:colOff>
      <xdr:row>1</xdr:row>
      <xdr:rowOff>1297305</xdr:rowOff>
    </xdr:from>
    <xdr:to>
      <xdr:col>13</xdr:col>
      <xdr:colOff>918210</xdr:colOff>
      <xdr:row>1</xdr:row>
      <xdr:rowOff>1644015</xdr:rowOff>
    </xdr:to>
    <xdr:pic>
      <xdr:nvPicPr>
        <xdr:cNvPr id="4343" name="Picture 5">
          <a:extLst>
            <a:ext uri="{FF2B5EF4-FFF2-40B4-BE49-F238E27FC236}">
              <a16:creationId xmlns:a16="http://schemas.microsoft.com/office/drawing/2014/main" id="{00000000-0008-0000-0300-0000F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661660" y="2158365"/>
          <a:ext cx="826770" cy="3467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121920</xdr:colOff>
      <xdr:row>1</xdr:row>
      <xdr:rowOff>1133475</xdr:rowOff>
    </xdr:from>
    <xdr:to>
      <xdr:col>13</xdr:col>
      <xdr:colOff>274320</xdr:colOff>
      <xdr:row>1</xdr:row>
      <xdr:rowOff>1362075</xdr:rowOff>
    </xdr:to>
    <xdr:pic>
      <xdr:nvPicPr>
        <xdr:cNvPr id="4344" name="Picture 6">
          <a:extLst>
            <a:ext uri="{FF2B5EF4-FFF2-40B4-BE49-F238E27FC236}">
              <a16:creationId xmlns:a16="http://schemas.microsoft.com/office/drawing/2014/main" id="{00000000-0008-0000-0300-0000F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692140" y="199453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5"/>
  <sheetViews>
    <sheetView tabSelected="1" zoomScale="120" zoomScaleNormal="120" workbookViewId="0">
      <selection activeCell="L10" sqref="L10"/>
    </sheetView>
  </sheetViews>
  <sheetFormatPr defaultRowHeight="15" x14ac:dyDescent="0.25"/>
  <cols>
    <col min="1" max="1" width="3.28515625" style="22" customWidth="1"/>
    <col min="2" max="2" width="10.85546875" style="22" customWidth="1"/>
    <col min="3" max="3" width="8.85546875" style="22" customWidth="1"/>
    <col min="4" max="4" width="4.5703125" style="22" customWidth="1"/>
    <col min="5" max="5" width="4.7109375" style="22" customWidth="1"/>
    <col min="6" max="6" width="7.28515625" style="22" customWidth="1"/>
    <col min="7" max="7" width="8.42578125" style="22" customWidth="1"/>
    <col min="8" max="8" width="7.42578125" style="22" customWidth="1"/>
    <col min="9" max="9" width="4.42578125" style="22" customWidth="1"/>
    <col min="10" max="10" width="6.28515625" style="22" customWidth="1"/>
    <col min="11" max="11" width="10.140625" style="22" customWidth="1"/>
    <col min="12" max="12" width="7.28515625" style="22" customWidth="1"/>
    <col min="13" max="13" width="6.7109375" style="22" customWidth="1"/>
    <col min="14" max="14" width="14.85546875" style="22" customWidth="1"/>
    <col min="15" max="15" width="7.28515625" style="23" customWidth="1"/>
    <col min="16" max="16" width="9.140625" style="22" customWidth="1"/>
    <col min="17" max="17" width="9.5703125" style="22" customWidth="1"/>
    <col min="18" max="18" width="8.7109375" customWidth="1"/>
  </cols>
  <sheetData>
    <row r="1" spans="1:17" ht="68.25" customHeight="1" x14ac:dyDescent="0.25">
      <c r="A1" s="30" t="s">
        <v>0</v>
      </c>
      <c r="B1" s="32" t="s">
        <v>2</v>
      </c>
      <c r="C1" s="32" t="s">
        <v>5</v>
      </c>
      <c r="D1" s="32" t="s">
        <v>1</v>
      </c>
      <c r="E1" s="32" t="s">
        <v>3</v>
      </c>
      <c r="F1" s="32" t="s">
        <v>4</v>
      </c>
      <c r="G1" s="32"/>
      <c r="H1" s="32"/>
      <c r="I1" s="24" t="s">
        <v>11</v>
      </c>
      <c r="J1" s="25"/>
      <c r="K1" s="26" t="s">
        <v>12</v>
      </c>
      <c r="L1" s="26"/>
      <c r="M1" s="26"/>
      <c r="N1" s="27" t="s">
        <v>15</v>
      </c>
      <c r="O1" s="27"/>
      <c r="P1" s="27"/>
      <c r="Q1" s="27"/>
    </row>
    <row r="2" spans="1:17" ht="133.15" customHeight="1" x14ac:dyDescent="0.25">
      <c r="A2" s="31"/>
      <c r="B2" s="33"/>
      <c r="C2" s="33"/>
      <c r="D2" s="33"/>
      <c r="E2" s="33"/>
      <c r="F2" s="7" t="s">
        <v>18</v>
      </c>
      <c r="G2" s="7" t="s">
        <v>19</v>
      </c>
      <c r="H2" s="7" t="s">
        <v>20</v>
      </c>
      <c r="I2" s="5" t="s">
        <v>25</v>
      </c>
      <c r="J2" s="8" t="s">
        <v>8</v>
      </c>
      <c r="K2" s="8" t="s">
        <v>7</v>
      </c>
      <c r="L2" s="1" t="s">
        <v>6</v>
      </c>
      <c r="M2" s="1" t="s">
        <v>17</v>
      </c>
      <c r="N2" s="17" t="s">
        <v>23</v>
      </c>
      <c r="O2" s="11" t="s">
        <v>9</v>
      </c>
      <c r="P2" s="7" t="s">
        <v>10</v>
      </c>
      <c r="Q2" s="7" t="s">
        <v>13</v>
      </c>
    </row>
    <row r="3" spans="1:17" ht="21.6" customHeight="1" x14ac:dyDescent="0.25">
      <c r="A3" s="18">
        <v>1</v>
      </c>
      <c r="B3" s="19" t="s">
        <v>24</v>
      </c>
      <c r="C3" s="10" t="s">
        <v>22</v>
      </c>
      <c r="D3" s="9" t="s">
        <v>21</v>
      </c>
      <c r="E3" s="20">
        <v>1</v>
      </c>
      <c r="F3" s="21">
        <v>89900</v>
      </c>
      <c r="G3" s="21">
        <v>85800</v>
      </c>
      <c r="H3" s="21">
        <v>93400</v>
      </c>
      <c r="I3" s="12"/>
      <c r="J3" s="13"/>
      <c r="K3" s="14">
        <f t="shared" ref="K3" si="0">AVERAGE(F3:H3)</f>
        <v>89700</v>
      </c>
      <c r="L3" s="15">
        <f t="shared" ref="L3" si="1">SQRT(((SUM((POWER(H3-K3,2)),(POWER(G3-K3,2)),(POWER(F3-K3,2)))/(COLUMNS(F3:H3)-1))))</f>
        <v>3803.9453203220469</v>
      </c>
      <c r="M3" s="15">
        <f>L3/K3*100</f>
        <v>4.2407417171929174</v>
      </c>
      <c r="N3" s="16">
        <f t="shared" ref="N3" si="2">((E3/3)*(SUM(F3:H3)))</f>
        <v>89700</v>
      </c>
      <c r="O3" s="16">
        <f t="shared" ref="O3" si="3">N3/E3</f>
        <v>89700</v>
      </c>
      <c r="P3" s="16">
        <f t="shared" ref="P3" si="4">ROUNDDOWN(O3,2)</f>
        <v>89700</v>
      </c>
      <c r="Q3" s="16">
        <f t="shared" ref="Q3" si="5">P3*E3</f>
        <v>89700</v>
      </c>
    </row>
    <row r="4" spans="1:17" ht="27.75" customHeight="1" x14ac:dyDescent="0.25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"/>
      <c r="L4" s="3"/>
      <c r="M4" s="3"/>
      <c r="N4" s="4"/>
      <c r="O4" s="4"/>
      <c r="P4" s="6"/>
      <c r="Q4" s="2">
        <f>SUM(Q3:Q3)</f>
        <v>89700</v>
      </c>
    </row>
    <row r="5" spans="1:17" ht="72.599999999999994" customHeight="1" x14ac:dyDescent="0.25">
      <c r="A5" s="29" t="s">
        <v>16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</sheetData>
  <mergeCells count="11">
    <mergeCell ref="I1:J1"/>
    <mergeCell ref="K1:M1"/>
    <mergeCell ref="N1:Q1"/>
    <mergeCell ref="A4:J4"/>
    <mergeCell ref="A5:Q5"/>
    <mergeCell ref="A1:A2"/>
    <mergeCell ref="B1:B2"/>
    <mergeCell ref="C1:C2"/>
    <mergeCell ref="D1:D2"/>
    <mergeCell ref="E1:E2"/>
    <mergeCell ref="F1:H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3-64-62</cp:lastModifiedBy>
  <cp:lastPrinted>2023-04-13T05:07:59Z</cp:lastPrinted>
  <dcterms:created xsi:type="dcterms:W3CDTF">2014-01-15T18:15:09Z</dcterms:created>
  <dcterms:modified xsi:type="dcterms:W3CDTF">2026-08-21T08:12:34Z</dcterms:modified>
</cp:coreProperties>
</file>