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definedNames>
    <definedName function="false" hidden="false" localSheetId="0" name="_xlnm.Print_Area" vbProcedure="false">'1'!$A$1:$N$21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<sst xmlns="http://schemas.openxmlformats.org/spreadsheetml/2006/main" count="27" uniqueCount="25">
  <si>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Обоснование начальной (максимальной) суммы цен единиц услуг</t>
  </si>
  <si>
    <t xml:space="preserve">Используемый метод:  метод сопоставимых рыночных цен (анализ рынка)     </t>
  </si>
  <si>
    <t xml:space="preserve">Оказание услуг по обеспечению проездными документами  иностранных граждан и лиц без гражданства, подлежащих административному выдворению</t>
  </si>
  <si>
    <t xml:space="preserve">ИКЗ: 261366406237736640100100280000000000</t>
  </si>
  <si>
    <t xml:space="preserve">№ п/п</t>
  </si>
  <si>
    <t xml:space="preserve">Наименование услуг</t>
  </si>
  <si>
    <t xml:space="preserve">Ед. изм.</t>
  </si>
  <si>
    <t xml:space="preserve">Кол-во</t>
  </si>
  <si>
    <t xml:space="preserve">Коммерческие предложения</t>
  </si>
  <si>
    <t xml:space="preserve">Приме- няемый коэффи- циент</t>
  </si>
  <si>
    <t xml:space="preserve">Средняя арифмети- ческая цена за единицу     &lt;ц&gt; </t>
  </si>
  <si>
    <t xml:space="preserve">Среднее квадратичное отклонение     </t>
  </si>
  <si>
    <t xml:space="preserve">коэффициент вариации цен V (%)                    (не должен превышать 33%)</t>
  </si>
  <si>
    <t xml:space="preserve"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ц1   - цена единицы</t>
  </si>
  <si>
    <t xml:space="preserve">Цена за единицу изм. (руб.)</t>
  </si>
  <si>
    <t xml:space="preserve">Вх. № 36257/26/36000 от 21.05.2026</t>
  </si>
  <si>
    <t xml:space="preserve">Вх. № 36256/26/36000 от 21.05.2026</t>
  </si>
  <si>
    <t xml:space="preserve">Вх. № 36258/26/36000 от 21.05.2026</t>
  </si>
  <si>
    <t xml:space="preserve">Услуги по бронированию авиабилетов </t>
  </si>
  <si>
    <t xml:space="preserve">Усл. ед.</t>
  </si>
  <si>
    <t xml:space="preserve">Услуга по возврату авиабилета на рейсы международных воздушных линий </t>
  </si>
  <si>
    <t xml:space="preserve">Услуга по переоформлению авиабилета на рейсы  международных воздушных линий</t>
  </si>
  <si>
    <t xml:space="preserve">Итого начальная (максимальная) сумма цен единиц услуг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</si>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</sst>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_р_."/>
    <numFmt numFmtId="166" formatCode="0.00"/>
    <numFmt numFmtId="167" formatCode="#,##0.00"/>
    <numFmt numFmtId="168" formatCode="0%"/>
    <numFmt numFmtId="169" formatCode="0.00%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1C3687"/>
      <name val="Times New Roman"/>
      <family val="1"/>
      <charset val="204"/>
    </font>
    <font>
      <sz val="11"/>
      <name val="Calibri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C368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146880</xdr:colOff>
      <xdr:row>5</xdr:row>
      <xdr:rowOff>1145520</xdr:rowOff>
    </xdr:from>
    <xdr:to>
      <xdr:col>10</xdr:col>
      <xdr:colOff>1068120</xdr:colOff>
      <xdr:row>5</xdr:row>
      <xdr:rowOff>1536480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339280" y="2964960"/>
          <a:ext cx="921240" cy="3909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93960</xdr:colOff>
      <xdr:row>5</xdr:row>
      <xdr:rowOff>977400</xdr:rowOff>
    </xdr:from>
    <xdr:to>
      <xdr:col>9</xdr:col>
      <xdr:colOff>1081800</xdr:colOff>
      <xdr:row>5</xdr:row>
      <xdr:rowOff>1382040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009440" y="2796840"/>
          <a:ext cx="987840" cy="404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11</xdr:col>
      <xdr:colOff>123840</xdr:colOff>
      <xdr:row>6</xdr:row>
      <xdr:rowOff>10440</xdr:rowOff>
    </xdr:from>
    <xdr:to>
      <xdr:col>11</xdr:col>
      <xdr:colOff>2235600</xdr:colOff>
      <xdr:row>6</xdr:row>
      <xdr:rowOff>446040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12605400" y="3763440"/>
          <a:ext cx="2111760" cy="4356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70" zoomScalePageLayoutView="85" workbookViewId="0">
      <selection pane="topLeft" activeCell="N8" activeCellId="0" sqref="N8"/>
    </sheetView>
  </sheetViews>
  <sheetFormatPr defaultColWidth="8.6796875" defaultRowHeight="15.7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2.71"/>
    <col collapsed="false" customWidth="true" hidden="false" outlineLevel="0" max="4" min="3" style="1" width="9"/>
    <col collapsed="false" customWidth="true" hidden="false" outlineLevel="0" max="5" min="5" style="3" width="14.57"/>
    <col collapsed="false" customWidth="true" hidden="false" outlineLevel="0" max="6" min="6" style="3" width="15.42"/>
    <col collapsed="false" customWidth="true" hidden="false" outlineLevel="0" max="7" min="7" style="3" width="15.57"/>
    <col collapsed="false" customWidth="true" hidden="false" outlineLevel="0" max="8" min="8" style="3" width="12.71"/>
    <col collapsed="false" customWidth="true" hidden="false" outlineLevel="0" max="9" min="9" style="1" width="14.69"/>
    <col collapsed="false" customWidth="true" hidden="false" outlineLevel="0" max="10" min="10" style="3" width="18.12"/>
    <col collapsed="false" customWidth="true" hidden="false" outlineLevel="0" max="11" min="11" style="1" width="18.29"/>
    <col collapsed="false" customWidth="true" hidden="false" outlineLevel="0" max="12" min="12" style="1" width="31.86"/>
    <col collapsed="false" customWidth="true" hidden="false" outlineLevel="0" max="13" min="13" style="1" width="21.29"/>
    <col collapsed="false" customWidth="true" hidden="false" outlineLevel="0" max="14" min="14" style="3" width="15.29"/>
    <col collapsed="false" customWidth="true" hidden="false" outlineLevel="0" max="1025" min="15" style="1" width="9.13"/>
  </cols>
  <sheetData>
    <row r="1" customFormat="false" ht="30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6"/>
      <c r="P1" s="6"/>
    </row>
    <row r="2" customFormat="false" ht="26.25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customFormat="false" ht="30" hidden="false" customHeight="true" outlineLevel="0" collapsed="false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customFormat="false" ht="30" hidden="false" customHeight="true" outlineLevel="0" collapsed="false">
      <c r="A4" s="8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customFormat="false" ht="27" hidden="false" customHeight="true" outlineLevel="0" collapsed="false">
      <c r="A5" s="9" t="n">
        <v>1</v>
      </c>
      <c r="B5" s="10" t="n">
        <v>2</v>
      </c>
      <c r="C5" s="9" t="n">
        <v>3</v>
      </c>
      <c r="D5" s="9" t="n">
        <v>4</v>
      </c>
      <c r="E5" s="9" t="n">
        <v>5</v>
      </c>
      <c r="F5" s="9" t="n">
        <v>6</v>
      </c>
      <c r="G5" s="9" t="n">
        <v>7</v>
      </c>
      <c r="H5" s="9" t="n">
        <v>8</v>
      </c>
      <c r="I5" s="9" t="n">
        <v>9</v>
      </c>
      <c r="J5" s="9" t="n">
        <v>10</v>
      </c>
      <c r="K5" s="9" t="n">
        <v>11</v>
      </c>
      <c r="L5" s="9" t="n">
        <v>12</v>
      </c>
      <c r="M5" s="9" t="n">
        <v>13</v>
      </c>
      <c r="N5" s="11"/>
    </row>
    <row r="6" customFormat="false" ht="152.25" hidden="false" customHeight="true" outlineLevel="0" collapsed="false">
      <c r="A6" s="12" t="s">
        <v>4</v>
      </c>
      <c r="B6" s="13" t="s">
        <v>5</v>
      </c>
      <c r="C6" s="12" t="s">
        <v>6</v>
      </c>
      <c r="D6" s="12" t="s">
        <v>7</v>
      </c>
      <c r="E6" s="14" t="s">
        <v>8</v>
      </c>
      <c r="F6" s="14"/>
      <c r="G6" s="14"/>
      <c r="H6" s="15" t="s">
        <v>9</v>
      </c>
      <c r="I6" s="12" t="s">
        <v>10</v>
      </c>
      <c r="J6" s="15" t="s">
        <v>11</v>
      </c>
      <c r="K6" s="12" t="s">
        <v>12</v>
      </c>
      <c r="L6" s="12" t="s">
        <v>13</v>
      </c>
      <c r="M6" s="12" t="s">
        <v>14</v>
      </c>
    </row>
    <row r="7" customFormat="false" ht="56.25" hidden="false" customHeight="true" outlineLevel="0" collapsed="false">
      <c r="A7" s="12"/>
      <c r="B7" s="13"/>
      <c r="C7" s="12"/>
      <c r="D7" s="12"/>
      <c r="E7" s="16" t="s">
        <v>15</v>
      </c>
      <c r="F7" s="16" t="s">
        <v>16</v>
      </c>
      <c r="G7" s="16" t="s">
        <v>17</v>
      </c>
      <c r="H7" s="17"/>
      <c r="I7" s="18"/>
      <c r="J7" s="15"/>
      <c r="K7" s="12"/>
      <c r="L7" s="19"/>
      <c r="M7" s="12"/>
    </row>
    <row r="8" customFormat="false" ht="42.35" hidden="false" customHeight="true" outlineLevel="0" collapsed="false">
      <c r="A8" s="20" t="n">
        <v>1</v>
      </c>
      <c r="B8" s="21" t="s">
        <v>18</v>
      </c>
      <c r="C8" s="21" t="s">
        <v>19</v>
      </c>
      <c r="D8" s="20" t="n">
        <v>1</v>
      </c>
      <c r="E8" s="22" t="n">
        <v>1000</v>
      </c>
      <c r="F8" s="22" t="n">
        <v>1100</v>
      </c>
      <c r="G8" s="23" t="n">
        <v>1000</v>
      </c>
      <c r="H8" s="24" t="n">
        <v>1</v>
      </c>
      <c r="I8" s="25" t="n">
        <f aca="false">AVERAGE(E8:G8)</f>
        <v>1033.33333333333</v>
      </c>
      <c r="J8" s="25" t="n">
        <f aca="false">STDEV(E8:G8)</f>
        <v>57.7350269189626</v>
      </c>
      <c r="K8" s="26" t="n">
        <f aca="false">J8/I8</f>
        <v>0.0558726066957702</v>
      </c>
      <c r="L8" s="27" t="n">
        <f aca="false">SUM(E8:G8)/3*D8</f>
        <v>1033.33333333333</v>
      </c>
      <c r="M8" s="27" t="n">
        <f aca="false">I8</f>
        <v>1033.33333333333</v>
      </c>
    </row>
    <row r="9" customFormat="false" ht="54.75" hidden="false" customHeight="true" outlineLevel="0" collapsed="false">
      <c r="A9" s="20" t="n">
        <v>2</v>
      </c>
      <c r="B9" s="28" t="s">
        <v>20</v>
      </c>
      <c r="C9" s="21" t="s">
        <v>19</v>
      </c>
      <c r="D9" s="20" t="n">
        <v>1</v>
      </c>
      <c r="E9" s="22" t="n">
        <v>1000</v>
      </c>
      <c r="F9" s="22" t="n">
        <v>1100</v>
      </c>
      <c r="G9" s="23" t="n">
        <v>600</v>
      </c>
      <c r="H9" s="24" t="n">
        <v>1</v>
      </c>
      <c r="I9" s="25" t="n">
        <f aca="false">AVERAGE(E9:G9)</f>
        <v>900</v>
      </c>
      <c r="J9" s="25" t="n">
        <f aca="false">STDEV(E9:G9)</f>
        <v>264.575131106459</v>
      </c>
      <c r="K9" s="26" t="n">
        <f aca="false">J9/I9</f>
        <v>0.293972367896066</v>
      </c>
      <c r="L9" s="27" t="n">
        <f aca="false">SUM(E9:G9)/3*D9</f>
        <v>900</v>
      </c>
      <c r="M9" s="27" t="n">
        <f aca="false">I9</f>
        <v>900</v>
      </c>
    </row>
    <row r="10" customFormat="false" ht="57" hidden="false" customHeight="true" outlineLevel="0" collapsed="false">
      <c r="A10" s="20" t="n">
        <v>3</v>
      </c>
      <c r="B10" s="28" t="s">
        <v>21</v>
      </c>
      <c r="C10" s="21" t="s">
        <v>19</v>
      </c>
      <c r="D10" s="20" t="n">
        <v>1</v>
      </c>
      <c r="E10" s="22" t="n">
        <v>1000</v>
      </c>
      <c r="F10" s="22" t="n">
        <v>1100</v>
      </c>
      <c r="G10" s="23" t="n">
        <v>600</v>
      </c>
      <c r="H10" s="24" t="n">
        <v>1</v>
      </c>
      <c r="I10" s="25" t="n">
        <f aca="false">AVERAGE(E10:G10)</f>
        <v>900</v>
      </c>
      <c r="J10" s="25" t="n">
        <f aca="false">STDEV(E10:G10)</f>
        <v>264.575131106459</v>
      </c>
      <c r="K10" s="26" t="n">
        <f aca="false">J10/I10</f>
        <v>0.293972367896066</v>
      </c>
      <c r="L10" s="27" t="n">
        <f aca="false">SUM(E10:G10)/3*D10</f>
        <v>900</v>
      </c>
      <c r="M10" s="27" t="n">
        <f aca="false">I10</f>
        <v>900</v>
      </c>
    </row>
    <row r="11" s="29" customFormat="true" ht="20.25" hidden="false" customHeight="true" outlineLevel="0" collapsed="false">
      <c r="B11" s="30" t="s">
        <v>22</v>
      </c>
      <c r="C11" s="30"/>
      <c r="D11" s="30"/>
      <c r="E11" s="30"/>
      <c r="F11" s="30"/>
      <c r="G11" s="30"/>
      <c r="H11" s="30"/>
      <c r="I11" s="30"/>
      <c r="J11" s="30"/>
      <c r="K11" s="30"/>
      <c r="L11" s="31"/>
      <c r="M11" s="32" t="n">
        <f aca="false">SUM(M8:M10)</f>
        <v>2833.33333333333</v>
      </c>
      <c r="N11" s="3"/>
    </row>
    <row r="12" customFormat="false" ht="7.5" hidden="false" customHeight="true" outlineLevel="0" collapsed="false">
      <c r="A12" s="29"/>
      <c r="B12" s="33"/>
      <c r="C12" s="34"/>
      <c r="D12" s="34"/>
      <c r="E12" s="34"/>
      <c r="F12" s="34"/>
    </row>
    <row r="13" customFormat="false" ht="15.75" hidden="false" customHeight="true" outlineLevel="0" collapsed="false">
      <c r="A13" s="29"/>
      <c r="B13" s="35" t="s">
        <v>23</v>
      </c>
      <c r="C13" s="35"/>
      <c r="D13" s="35"/>
      <c r="E13" s="35"/>
      <c r="F13" s="35"/>
      <c r="G13" s="35"/>
      <c r="H13" s="35"/>
      <c r="I13" s="35"/>
      <c r="J13" s="35"/>
    </row>
    <row r="14" customFormat="false" ht="6" hidden="false" customHeight="true" outlineLevel="0" collapsed="false">
      <c r="A14" s="29"/>
      <c r="B14" s="33"/>
    </row>
    <row r="15" customFormat="false" ht="33.75" hidden="false" customHeight="true" outlineLevel="0" collapsed="false">
      <c r="A15" s="29"/>
      <c r="B15" s="36" t="s">
        <v>24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8" customFormat="false" ht="54" hidden="false" customHeight="true" outlineLevel="0" collapsed="false"/>
    <row r="20" customFormat="false" ht="45.75" hidden="false" customHeight="true" outlineLevel="0" collapsed="false"/>
    <row r="21" customFormat="false" ht="39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L1"/>
    <mergeCell ref="M1:N1"/>
    <mergeCell ref="A2:N2"/>
    <mergeCell ref="A3:N3"/>
    <mergeCell ref="B4:E4"/>
    <mergeCell ref="A6:A7"/>
    <mergeCell ref="B6:B7"/>
    <mergeCell ref="C6:C7"/>
    <mergeCell ref="D6:D7"/>
    <mergeCell ref="E6:G6"/>
    <mergeCell ref="J6:J7"/>
    <mergeCell ref="K6:K7"/>
    <mergeCell ref="M6:M7"/>
    <mergeCell ref="B11:K11"/>
    <mergeCell ref="B13:J13"/>
    <mergeCell ref="B15:M15"/>
  </mergeCells>
  <printOptions headings="false" gridLines="false" gridLinesSet="true" horizontalCentered="false" verticalCentered="false"/>
  <pageMargins left="0.511805555555556" right="0.157638888888889" top="0.905555555555556" bottom="0.39375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false" hidden="false" outlineLevel="0" max="1025" min="1" style="37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2025-01-27T10:27:04Z</cp:lastPrinted>
  <dcterms:modified xsi:type="dcterms:W3CDTF">2026-08-14T10:59:10Z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