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lippov.v.t\Downloads\"/>
    </mc:Choice>
  </mc:AlternateContent>
  <bookViews>
    <workbookView xWindow="360" yWindow="15" windowWidth="20955" windowHeight="9720"/>
  </bookViews>
  <sheets>
    <sheet name="Sheet1" sheetId="1" r:id="rId1"/>
  </sheets>
  <definedNames>
    <definedName name="_GoBack" localSheetId="0">Sheet1!#REF!</definedName>
    <definedName name="ZAP2NRE3NH" localSheetId="0">Sheet1!$A$16</definedName>
    <definedName name="_xlnm.Print_Area" localSheetId="0">Sheet1!$A$1:$K$28</definedName>
  </definedNames>
  <calcPr calcId="162913" iterateDelta="1E-4"/>
</workbook>
</file>

<file path=xl/calcChain.xml><?xml version="1.0" encoding="utf-8"?>
<calcChain xmlns="http://schemas.openxmlformats.org/spreadsheetml/2006/main">
  <c r="I6" i="1" l="1"/>
  <c r="J6" i="1" s="1"/>
  <c r="H6" i="1"/>
  <c r="K6" i="1" s="1"/>
  <c r="K15" i="1" s="1"/>
</calcChain>
</file>

<file path=xl/sharedStrings.xml><?xml version="1.0" encoding="utf-8"?>
<sst xmlns="http://schemas.openxmlformats.org/spreadsheetml/2006/main" count="29" uniqueCount="29">
  <si>
    <t>ОБОСНОВАНИЕ НАЧАЛЬНОЙ (МАКСИМАЛЬНОЙ) ЦЕНЫ КОНТРАКТА</t>
  </si>
  <si>
    <t xml:space="preserve">Начальная (максимальная) цена контракта на «оказание услуг по техническому обслуживанию и ремонту систем пожарной безопасности »  определяется и обосновывается Заказчиком методом сопоставимых рыночных цен (анализа рынка) (Таблица №1).
Источником информации о цене услуг, являющихся предметом закупки, стало изучение рынка в целях получения ценовой информации, необходимой для определения цены контракта, проведенное по инициативе Заказчика.
По ценовым предложениям, взятым от коммерческих организаций, произведен расчет среднего значения, которое взято для расчета начальной (максимальной)  цены контракта.
Коммерческое предложение №1 – ООО "Техносфера"
Коммерческое предложение №2 – ООО "А - 11" .
Коммерческое предложение №3 – ООО  "Группа компаний "Восход""
 где:
   v – начальная (максимальная) цена контракта, определяемая методом сопоставимых рыночных цен (анализа рынка);
   n - количество (объем) закупаемого товара (работы, услуги);
   i- количество значений, используемых в расчете;
  - номер источника ценовой информации;
</t>
  </si>
  <si>
    <t>Таблица №1</t>
  </si>
  <si>
    <t>№</t>
  </si>
  <si>
    <t>Объект закупки</t>
  </si>
  <si>
    <t>Ед.изм.</t>
  </si>
  <si>
    <t>Кол-во</t>
  </si>
  <si>
    <t>Источник информации о цене</t>
  </si>
  <si>
    <t>Однородность совокупности значений</t>
  </si>
  <si>
    <t>Расчет НМЦК</t>
  </si>
  <si>
    <t>Коммерческое предложение № 1</t>
  </si>
  <si>
    <t>Коммерческое предложение № 2</t>
  </si>
  <si>
    <t>Коммерческое предложение № 3</t>
  </si>
  <si>
    <t>Средняя арифметическая цена</t>
  </si>
  <si>
    <t>Среднее квадратичное отклонение</t>
  </si>
  <si>
    <t xml:space="preserve">Коэффициент вариации цен </t>
  </si>
  <si>
    <t xml:space="preserve">Оказание услуг по техническому обслуживанию и ремонту систем пожарной безопасности </t>
  </si>
  <si>
    <t>месяц</t>
  </si>
  <si>
    <t>ИТОГО:</t>
  </si>
  <si>
    <t>В целях определения однородности совокупности значений выявленных цен, используемых в расчете НМЦК, определен коэффициент вариации. Коэффициент вариации цены определен по следующей формуле:</t>
  </si>
  <si>
    <t xml:space="preserve">                  где V- коэффициент вариации;</t>
  </si>
  <si>
    <t xml:space="preserve">                                                            - среднее квадратичное отклонение;</t>
  </si>
  <si>
    <t xml:space="preserve">                        - цена, услуги, указанная в источнике с номером I;</t>
  </si>
  <si>
    <t xml:space="preserve">                        - средняя арифметическая величина цены услуги;</t>
  </si>
  <si>
    <t xml:space="preserve">                        - количество значений,  используемых в расчете.</t>
  </si>
  <si>
    <t xml:space="preserve">На основании проведенного анализа рынка и расчетов, НМЦК составляет: 106 200,00 (сто шесть тысяч двести) рублей 00 копеек 
</t>
  </si>
  <si>
    <t>(должность)</t>
  </si>
  <si>
    <t>(подпись)</t>
  </si>
  <si>
    <t>Ф.И.О.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</si>
</sst>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0000"/>
    <numFmt numFmtId="166" formatCode="_-* #,##0.00_р_._-;\-* #,##0.00_р_._-;_-* \-??_р_._-;_-@_-"/>
  </numFmts>
  <fonts count="15" x14ac:knownFonts="1">
    <font>
      <sz val="11"/>
      <color theme="1"/>
      <name val="Calibri"/>
    </font>
    <font>
      <sz val="11"/>
      <color rgb="FF9C0006"/>
      <name val="Calibri"/>
    </font>
    <font>
      <sz val="11"/>
      <name val="Times New Roman"/>
    </font>
    <font>
      <sz val="14"/>
      <name val="Times New Roman"/>
    </font>
    <font>
      <b/>
      <sz val="14"/>
      <name val="XO Thames"/>
    </font>
    <font>
      <b/>
      <i/>
      <sz val="11"/>
      <name val="Calibri"/>
    </font>
    <font>
      <b/>
      <sz val="11"/>
      <name val="Times New Roman"/>
    </font>
    <font>
      <b/>
      <sz val="10"/>
      <name val="Times New Roman"/>
    </font>
    <font>
      <sz val="13"/>
      <name val="Times New Roman"/>
    </font>
    <font>
      <b/>
      <sz val="13"/>
      <name val="Times New Roman"/>
    </font>
    <font>
      <sz val="12"/>
      <name val="Times New Roman"/>
    </font>
    <font>
      <b/>
      <sz val="12"/>
      <name val="Times New Roman"/>
    </font>
    <font>
      <sz val="9"/>
      <name val="Times New Roman"/>
    </font>
    <font>
      <sz val="10"/>
      <name val="Times New Roman"/>
    </font>
    <font>
      <sz val="11"/>
      <color theme="1"/>
      <name val="Calibri"/>
    </font>
  </fonts>
  <fills count="4">
    <fill>
      <patternFill patternType="none"/>
    </fill>
    <fill>
      <patternFill patternType="gray125"/>
    </fill>
    <fill>
      <patternFill patternType="solid">
        <fgColor rgb="FFFFC7CE"/>
        <bgColor indexed="31"/>
      </patternFill>
    </fill>
    <fill>
      <patternFill patternType="solid">
        <fgColor indexed="65"/>
        <bgColor indexed="26"/>
      </patternFill>
    </fill>
  </fills>
  <borders count="5">
    <border>
      <left/>
      <right/>
      <top/>
      <bottom/>
      <diagonal/>
    </border>
    <border>
      <left style="thin">
        <color theme="1"/>
      </left>
      <right style="thin">
        <color theme="1"/>
      </right>
      <top style="thin">
        <color theme="1"/>
      </top>
      <bottom style="thin">
        <color theme="1"/>
      </bottom>
      <diagonal/>
    </border>
    <border>
      <left/>
      <right/>
      <top style="thin">
        <color theme="1"/>
      </top>
      <bottom/>
      <diagonal/>
    </border>
    <border>
      <left/>
      <right/>
      <top/>
      <bottom style="thin">
        <color theme="1"/>
      </bottom>
      <diagonal/>
    </border>
    <border>
      <left/>
      <right/>
      <top/>
      <bottom style="thin">
        <color auto="1"/>
      </bottom>
      <diagonal/>
    </border>
  </borders>
  <cellStyleXfs count="3">
    <xf numFmtId="0" fontId="0" fillId="0" borderId="0"/>
    <xf numFmtId="0" fontId="14" fillId="0" borderId="0"/>
    <xf numFmtId="0" fontId="1" fillId="2" borderId="0"/>
  </cellStyleXfs>
  <cellXfs count="44">
    <xf numFmtId="0" fontId="0" fillId="0" borderId="0" xfId="0"/>
    <xf numFmtId="0" fontId="0" fillId="0" borderId="0" xfId="0" applyProtection="1"/>
    <xf numFmtId="4" fontId="0" fillId="0" borderId="0" xfId="0" applyNumberFormat="1" applyProtection="1"/>
    <xf numFmtId="164" fontId="0" fillId="0" borderId="0" xfId="0" applyNumberFormat="1" applyProtection="1"/>
    <xf numFmtId="165" fontId="0" fillId="0" borderId="0" xfId="0" applyNumberFormat="1" applyProtection="1"/>
    <xf numFmtId="0" fontId="3" fillId="0" borderId="0" xfId="0" applyFont="1" applyProtection="1"/>
    <xf numFmtId="4" fontId="5" fillId="0" borderId="0" xfId="0" applyNumberFormat="1" applyFont="1" applyAlignment="1" applyProtection="1">
      <alignment horizontal="right"/>
    </xf>
    <xf numFmtId="0" fontId="6" fillId="0" borderId="1" xfId="0" applyFont="1" applyBorder="1" applyAlignment="1" applyProtection="1">
      <alignment horizontal="center" vertical="center"/>
    </xf>
    <xf numFmtId="0" fontId="7" fillId="0" borderId="1" xfId="0" applyFont="1" applyBorder="1" applyAlignment="1" applyProtection="1">
      <alignment horizontal="center" vertical="center" wrapText="1"/>
    </xf>
    <xf numFmtId="4" fontId="7" fillId="0" borderId="1" xfId="0" applyNumberFormat="1" applyFont="1" applyBorder="1" applyAlignment="1" applyProtection="1">
      <alignment horizontal="center" vertical="center" wrapText="1"/>
    </xf>
    <xf numFmtId="4" fontId="8" fillId="0" borderId="1" xfId="0" applyNumberFormat="1" applyFont="1" applyBorder="1" applyAlignment="1" applyProtection="1">
      <alignment horizontal="center" vertical="center"/>
    </xf>
    <xf numFmtId="4" fontId="9" fillId="0" borderId="1" xfId="0" applyNumberFormat="1" applyFont="1" applyBorder="1" applyAlignment="1" applyProtection="1">
      <alignment horizontal="center" vertical="center"/>
    </xf>
    <xf numFmtId="0" fontId="2" fillId="3" borderId="0" xfId="0" applyFont="1" applyFill="1" applyAlignment="1" applyProtection="1">
      <alignment horizontal="center" vertical="center"/>
    </xf>
    <xf numFmtId="0" fontId="10" fillId="0" borderId="0" xfId="2" applyFont="1" applyFill="1" applyProtection="1"/>
    <xf numFmtId="0" fontId="11" fillId="0" borderId="0" xfId="2" applyFont="1" applyFill="1" applyProtection="1"/>
    <xf numFmtId="4" fontId="10" fillId="0" borderId="0" xfId="2" applyNumberFormat="1" applyFont="1" applyFill="1" applyProtection="1"/>
    <xf numFmtId="164" fontId="10" fillId="0" borderId="0" xfId="2" applyNumberFormat="1" applyFont="1" applyFill="1" applyProtection="1"/>
    <xf numFmtId="165" fontId="10" fillId="0" borderId="0" xfId="2" applyNumberFormat="1" applyFont="1" applyFill="1" applyProtection="1"/>
    <xf numFmtId="166" fontId="2" fillId="3" borderId="0" xfId="0" applyNumberFormat="1" applyFont="1" applyFill="1" applyAlignment="1" applyProtection="1">
      <alignment horizontal="center" vertical="center"/>
    </xf>
    <xf numFmtId="0" fontId="2" fillId="0" borderId="3" xfId="0" applyFont="1" applyBorder="1" applyProtection="1"/>
    <xf numFmtId="0" fontId="2" fillId="0" borderId="0" xfId="0" applyFont="1" applyAlignment="1" applyProtection="1">
      <alignment horizontal="center"/>
    </xf>
    <xf numFmtId="0" fontId="12" fillId="0" borderId="0" xfId="0" applyFont="1" applyAlignment="1" applyProtection="1">
      <alignment horizontal="center" vertical="top" wrapText="1" shrinkToFit="1"/>
    </xf>
    <xf numFmtId="0" fontId="12" fillId="0" borderId="0" xfId="0" applyFont="1" applyAlignment="1" applyProtection="1">
      <alignment vertical="top" shrinkToFit="1"/>
    </xf>
    <xf numFmtId="0" fontId="13" fillId="0" borderId="0" xfId="0" applyFont="1" applyProtection="1"/>
    <xf numFmtId="0" fontId="2" fillId="0" borderId="0" xfId="0" applyFont="1" applyAlignment="1" applyProtection="1">
      <alignment shrinkToFit="1"/>
    </xf>
    <xf numFmtId="0" fontId="4" fillId="0" borderId="0" xfId="0" applyFont="1" applyAlignment="1" applyProtection="1">
      <alignment horizontal="center"/>
    </xf>
    <xf numFmtId="0" fontId="2" fillId="0" borderId="0" xfId="0" applyFont="1" applyAlignment="1" applyProtection="1">
      <alignment horizontal="left" vertical="top" wrapText="1"/>
    </xf>
    <xf numFmtId="0" fontId="6" fillId="0" borderId="1" xfId="0" applyFont="1" applyBorder="1" applyAlignment="1" applyProtection="1">
      <alignment horizontal="center" vertical="center"/>
    </xf>
    <xf numFmtId="0" fontId="7" fillId="0" borderId="1" xfId="0" applyFont="1" applyBorder="1" applyAlignment="1" applyProtection="1">
      <alignment horizontal="center" vertical="center" wrapText="1"/>
    </xf>
    <xf numFmtId="4" fontId="6" fillId="0" borderId="1" xfId="0" applyNumberFormat="1" applyFont="1" applyBorder="1" applyAlignment="1" applyProtection="1">
      <alignment horizontal="center" vertical="center"/>
    </xf>
    <xf numFmtId="4" fontId="6" fillId="0" borderId="1" xfId="0" applyNumberFormat="1" applyFont="1" applyBorder="1" applyAlignment="1" applyProtection="1">
      <alignment horizontal="center"/>
    </xf>
    <xf numFmtId="0" fontId="9" fillId="0" borderId="1" xfId="0" applyFont="1" applyBorder="1" applyAlignment="1" applyProtection="1">
      <alignment horizontal="right"/>
    </xf>
    <xf numFmtId="0" fontId="10" fillId="0" borderId="2" xfId="0" applyFont="1" applyBorder="1" applyAlignment="1" applyProtection="1">
      <alignment horizontal="left" vertical="top" wrapText="1"/>
    </xf>
    <xf numFmtId="0" fontId="2" fillId="0" borderId="0" xfId="0" applyFont="1" applyAlignment="1" applyProtection="1">
      <alignment horizontal="left"/>
    </xf>
    <xf numFmtId="0" fontId="10" fillId="0" borderId="0" xfId="0" applyFont="1" applyAlignment="1" applyProtection="1">
      <alignment horizontal="left" vertical="center"/>
    </xf>
    <xf numFmtId="0" fontId="2" fillId="0" borderId="0" xfId="0" applyFont="1" applyAlignment="1" applyProtection="1">
      <alignment horizontal="left" vertical="center"/>
    </xf>
    <xf numFmtId="0" fontId="2" fillId="0" borderId="0" xfId="0" applyFont="1" applyAlignment="1" applyProtection="1">
      <alignment horizontal="center" wrapText="1"/>
    </xf>
    <xf numFmtId="0" fontId="0" fillId="0" borderId="3" xfId="0" applyBorder="1" applyAlignment="1" applyProtection="1">
      <alignment horizontal="center"/>
    </xf>
    <xf numFmtId="0" fontId="0" fillId="0" borderId="4" xfId="0" applyBorder="1" applyAlignment="1">
      <alignment horizontal="center"/>
    </xf>
    <xf numFmtId="0" fontId="12" fillId="0" borderId="2" xfId="0" applyFont="1" applyBorder="1" applyAlignment="1" applyProtection="1">
      <alignment horizontal="center" vertical="top" wrapText="1" shrinkToFit="1"/>
    </xf>
    <xf numFmtId="0" fontId="13" fillId="0" borderId="0" xfId="0" applyFont="1" applyAlignment="1" applyProtection="1">
      <alignment horizontal="center" vertical="top"/>
    </xf>
    <xf numFmtId="0" fontId="12" fillId="0" borderId="0" xfId="0" applyFont="1" applyAlignment="1" applyProtection="1">
      <alignment horizontal="center" vertical="center" wrapText="1" shrinkToFit="1"/>
    </xf>
    <xf numFmtId="0" fontId="0" fillId="0" borderId="0" xfId="0" applyAlignment="1" applyProtection="1">
      <alignment horizontal="center"/>
    </xf>
    <xf numFmtId="0" fontId="12" fillId="0" borderId="0" xfId="0" applyFont="1" applyAlignment="1" applyProtection="1">
      <alignment horizontal="center" vertical="top" shrinkToFit="1"/>
    </xf>
  </cellXfs>
  <cellStyles count="3">
    <cellStyle name="Excel Built-in Bad" xfId="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867960</xdr:colOff>
      <xdr:row>14</xdr:row>
      <xdr:rowOff>171360</xdr:rowOff>
    </xdr:from>
    <xdr:to>
      <xdr:col>1</xdr:col>
      <xdr:colOff>1807199</xdr:colOff>
      <xdr:row>15</xdr:row>
      <xdr:rowOff>321480</xdr:rowOff>
    </xdr:to>
    <xdr:pic>
      <xdr:nvPicPr>
        <xdr:cNvPr id="2" name="Рисунок 3"/>
        <xdr:cNvPicPr/>
      </xdr:nvPicPr>
      <xdr:blipFill>
        <a:blip xmlns:r="http://schemas.openxmlformats.org/officeDocument/2006/relationships" r:embed="rId1"/>
        <a:stretch/>
      </xdr:blipFill>
      <xdr:spPr bwMode="auto">
        <a:xfrm>
          <a:off x="1479600" y="9751680"/>
          <a:ext cx="939240" cy="407160"/>
        </a:xfrm>
        <a:prstGeom prst="rect">
          <a:avLst/>
        </a:prstGeom>
        <a:ln w="0">
          <a:noFill/>
        </a:ln>
      </xdr:spPr>
    </xdr:pic>
    <xdr:clientData/>
  </xdr:twoCellAnchor>
  <xdr:twoCellAnchor>
    <xdr:from>
      <xdr:col>0</xdr:col>
      <xdr:colOff>313920</xdr:colOff>
      <xdr:row>15</xdr:row>
      <xdr:rowOff>636119</xdr:rowOff>
    </xdr:from>
    <xdr:to>
      <xdr:col>1</xdr:col>
      <xdr:colOff>1181520</xdr:colOff>
      <xdr:row>17</xdr:row>
      <xdr:rowOff>272160</xdr:rowOff>
    </xdr:to>
    <xdr:pic>
      <xdr:nvPicPr>
        <xdr:cNvPr id="3" name="Рисунок 4"/>
        <xdr:cNvPicPr/>
      </xdr:nvPicPr>
      <xdr:blipFill>
        <a:blip xmlns:r="http://schemas.openxmlformats.org/officeDocument/2006/relationships" r:embed="rId2"/>
        <a:stretch/>
      </xdr:blipFill>
      <xdr:spPr bwMode="auto">
        <a:xfrm>
          <a:off x="313920" y="10473480"/>
          <a:ext cx="1479240" cy="502920"/>
        </a:xfrm>
        <a:prstGeom prst="rect">
          <a:avLst/>
        </a:prstGeom>
        <a:ln w="0">
          <a:noFill/>
        </a:ln>
      </xdr:spPr>
    </xdr:pic>
    <xdr:clientData/>
  </xdr:twoCellAnchor>
  <xdr:twoCellAnchor>
    <xdr:from>
      <xdr:col>0</xdr:col>
      <xdr:colOff>296999</xdr:colOff>
      <xdr:row>17</xdr:row>
      <xdr:rowOff>303120</xdr:rowOff>
    </xdr:from>
    <xdr:to>
      <xdr:col>0</xdr:col>
      <xdr:colOff>609480</xdr:colOff>
      <xdr:row>17</xdr:row>
      <xdr:rowOff>520557</xdr:rowOff>
    </xdr:to>
    <xdr:pic>
      <xdr:nvPicPr>
        <xdr:cNvPr id="4" name="Рисунок 6"/>
        <xdr:cNvPicPr/>
      </xdr:nvPicPr>
      <xdr:blipFill>
        <a:blip xmlns:r="http://schemas.openxmlformats.org/officeDocument/2006/relationships" r:embed="rId3"/>
        <a:stretch/>
      </xdr:blipFill>
      <xdr:spPr bwMode="auto">
        <a:xfrm>
          <a:off x="297000" y="11007360"/>
          <a:ext cx="312480" cy="217440"/>
        </a:xfrm>
        <a:prstGeom prst="rect">
          <a:avLst/>
        </a:prstGeom>
        <a:ln w="0">
          <a:noFill/>
        </a:ln>
      </xdr:spPr>
    </xdr:pic>
    <xdr:clientData/>
  </xdr:twoCellAnchor>
  <xdr:twoCellAnchor>
    <xdr:from>
      <xdr:col>0</xdr:col>
      <xdr:colOff>313920</xdr:colOff>
      <xdr:row>17</xdr:row>
      <xdr:rowOff>541439</xdr:rowOff>
    </xdr:from>
    <xdr:to>
      <xdr:col>0</xdr:col>
      <xdr:colOff>609480</xdr:colOff>
      <xdr:row>18</xdr:row>
      <xdr:rowOff>139320</xdr:rowOff>
    </xdr:to>
    <xdr:pic>
      <xdr:nvPicPr>
        <xdr:cNvPr id="5" name="Рисунок 7"/>
        <xdr:cNvPicPr/>
      </xdr:nvPicPr>
      <xdr:blipFill>
        <a:blip xmlns:r="http://schemas.openxmlformats.org/officeDocument/2006/relationships" r:embed="rId4"/>
        <a:stretch/>
      </xdr:blipFill>
      <xdr:spPr bwMode="auto">
        <a:xfrm>
          <a:off x="313920" y="11245680"/>
          <a:ext cx="295560" cy="159840"/>
        </a:xfrm>
        <a:prstGeom prst="rect">
          <a:avLst/>
        </a:prstGeom>
        <a:ln w="0">
          <a:noFill/>
        </a:ln>
      </xdr:spPr>
    </xdr:pic>
    <xdr:clientData/>
  </xdr:twoCellAnchor>
  <xdr:twoCellAnchor>
    <xdr:from>
      <xdr:col>0</xdr:col>
      <xdr:colOff>313920</xdr:colOff>
      <xdr:row>18</xdr:row>
      <xdr:rowOff>179640</xdr:rowOff>
    </xdr:from>
    <xdr:to>
      <xdr:col>0</xdr:col>
      <xdr:colOff>609480</xdr:colOff>
      <xdr:row>19</xdr:row>
      <xdr:rowOff>120240</xdr:rowOff>
    </xdr:to>
    <xdr:pic>
      <xdr:nvPicPr>
        <xdr:cNvPr id="6" name="Рисунок 8"/>
        <xdr:cNvPicPr/>
      </xdr:nvPicPr>
      <xdr:blipFill>
        <a:blip xmlns:r="http://schemas.openxmlformats.org/officeDocument/2006/relationships" r:embed="rId5"/>
        <a:stretch/>
      </xdr:blipFill>
      <xdr:spPr bwMode="auto">
        <a:xfrm>
          <a:off x="313920" y="11445840"/>
          <a:ext cx="295560" cy="131040"/>
        </a:xfrm>
        <a:prstGeom prst="rect">
          <a:avLst/>
        </a:prstGeom>
        <a:ln w="0">
          <a:noFill/>
        </a:ln>
      </xdr:spPr>
    </xdr:pic>
    <xdr:clientData/>
  </xdr:twoCellAnchor>
</xdr:wsDr>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tabSelected="1" view="pageBreakPreview" zoomScale="90" zoomScaleSheetLayoutView="90" workbookViewId="0">
      <selection activeCell="A18" sqref="A18:K18"/>
    </sheetView>
  </sheetViews>
  <sheetFormatPr defaultColWidth="8.7109375" defaultRowHeight="15" x14ac:dyDescent="0.25"/>
  <cols>
    <col min="2" max="2" width="46" style="1" customWidth="1"/>
    <col min="3" max="3" width="17.5703125" style="1" customWidth="1"/>
    <col min="4" max="4" width="10" style="2" customWidth="1"/>
    <col min="5" max="5" width="16.140625" style="2" customWidth="1"/>
    <col min="6" max="6" width="17" style="2" customWidth="1"/>
    <col min="7" max="7" width="16.7109375" style="2" customWidth="1"/>
    <col min="8" max="8" width="20.85546875" style="2" customWidth="1"/>
    <col min="9" max="9" width="18" style="2" customWidth="1"/>
    <col min="10" max="10" width="14.28515625" style="2" customWidth="1"/>
    <col min="11" max="11" width="17.7109375" style="2" customWidth="1"/>
    <col min="12" max="12" width="14.140625" style="3" customWidth="1"/>
    <col min="13" max="13" width="14.5703125" style="4" customWidth="1"/>
    <col min="14" max="14" width="9.140625" style="1" customWidth="1"/>
    <col min="15" max="15" width="10" style="1" customWidth="1"/>
  </cols>
  <sheetData>
    <row r="1" spans="1:12" ht="72" customHeight="1" x14ac:dyDescent="0.3">
      <c r="A1" s="5"/>
      <c r="B1" s="25" t="s">
        <v>0</v>
      </c>
      <c r="C1" s="25"/>
      <c r="D1" s="25"/>
      <c r="E1" s="25"/>
      <c r="F1" s="25"/>
      <c r="G1" s="25"/>
      <c r="H1" s="25"/>
      <c r="I1" s="25"/>
      <c r="J1" s="25"/>
      <c r="K1" s="25"/>
    </row>
    <row r="2" spans="1:12" ht="185.25" customHeight="1" x14ac:dyDescent="0.25">
      <c r="A2" s="26" t="s">
        <v>1</v>
      </c>
      <c r="B2" s="26"/>
      <c r="C2" s="26"/>
      <c r="D2" s="26"/>
      <c r="E2" s="26"/>
      <c r="F2" s="26"/>
      <c r="G2" s="26"/>
      <c r="H2" s="26"/>
      <c r="I2" s="26"/>
      <c r="J2" s="26"/>
      <c r="K2" s="26"/>
      <c r="L2" s="1"/>
    </row>
    <row r="3" spans="1:12" ht="12.75" customHeight="1" x14ac:dyDescent="0.25">
      <c r="K3" s="6" t="s">
        <v>2</v>
      </c>
    </row>
    <row r="4" spans="1:12" ht="15" customHeight="1" x14ac:dyDescent="0.25">
      <c r="A4" s="27" t="s">
        <v>3</v>
      </c>
      <c r="B4" s="28" t="s">
        <v>4</v>
      </c>
      <c r="C4" s="28" t="s">
        <v>5</v>
      </c>
      <c r="D4" s="28" t="s">
        <v>6</v>
      </c>
      <c r="E4" s="29" t="s">
        <v>7</v>
      </c>
      <c r="F4" s="29"/>
      <c r="G4" s="29"/>
      <c r="H4" s="30" t="s">
        <v>8</v>
      </c>
      <c r="I4" s="30"/>
      <c r="J4" s="30"/>
      <c r="K4" s="29" t="s">
        <v>9</v>
      </c>
    </row>
    <row r="5" spans="1:12" ht="38.25" x14ac:dyDescent="0.25">
      <c r="A5" s="27"/>
      <c r="B5" s="28"/>
      <c r="C5" s="28"/>
      <c r="D5" s="28"/>
      <c r="E5" s="9" t="s">
        <v>10</v>
      </c>
      <c r="F5" s="9" t="s">
        <v>11</v>
      </c>
      <c r="G5" s="9" t="s">
        <v>12</v>
      </c>
      <c r="H5" s="9" t="s">
        <v>13</v>
      </c>
      <c r="I5" s="9" t="s">
        <v>14</v>
      </c>
      <c r="J5" s="9" t="s">
        <v>15</v>
      </c>
      <c r="K5" s="29"/>
    </row>
    <row r="6" spans="1:12" ht="25.5" x14ac:dyDescent="0.25">
      <c r="A6" s="7"/>
      <c r="B6" s="8" t="s">
        <v>16</v>
      </c>
      <c r="C6" s="8" t="s">
        <v>17</v>
      </c>
      <c r="D6" s="8">
        <v>4</v>
      </c>
      <c r="E6" s="9">
        <v>25000</v>
      </c>
      <c r="F6" s="9">
        <v>30000</v>
      </c>
      <c r="G6" s="9">
        <v>24650</v>
      </c>
      <c r="H6" s="10">
        <f>ROUND(AVERAGE(E6:G6),2)</f>
        <v>26550</v>
      </c>
      <c r="I6" s="10">
        <f>SQRT(((SUM((POWER(E6-H6,2)),(POWER(F6-H6,2)),(POWER(G6-H6,2)))/(COLUMNS(E6:G6)-1))))</f>
        <v>2992.9082845954367</v>
      </c>
      <c r="J6" s="10">
        <f>I6/H6*100</f>
        <v>11.272724235764358</v>
      </c>
      <c r="K6" s="11">
        <f>H6*D6</f>
        <v>106200</v>
      </c>
    </row>
    <row r="7" spans="1:12" x14ac:dyDescent="0.25">
      <c r="D7" s="1"/>
      <c r="E7" s="1"/>
      <c r="F7" s="1"/>
      <c r="G7" s="1"/>
      <c r="H7" s="1"/>
      <c r="I7" s="1"/>
      <c r="J7" s="1"/>
      <c r="K7" s="1"/>
    </row>
    <row r="8" spans="1:12" x14ac:dyDescent="0.25">
      <c r="D8" s="1"/>
      <c r="E8" s="1"/>
      <c r="F8" s="1"/>
      <c r="G8" s="1"/>
      <c r="H8" s="1"/>
      <c r="I8" s="1"/>
      <c r="J8" s="1"/>
      <c r="K8" s="1"/>
    </row>
    <row r="9" spans="1:12" x14ac:dyDescent="0.25">
      <c r="D9" s="1"/>
      <c r="E9" s="1"/>
      <c r="F9" s="1"/>
      <c r="G9" s="1"/>
      <c r="H9" s="1"/>
      <c r="I9" s="1"/>
      <c r="J9" s="1"/>
      <c r="K9" s="1"/>
    </row>
    <row r="10" spans="1:12" x14ac:dyDescent="0.25">
      <c r="D10" s="1"/>
      <c r="E10" s="1"/>
      <c r="F10" s="1"/>
      <c r="G10" s="1"/>
      <c r="H10" s="1"/>
      <c r="I10" s="1"/>
      <c r="J10" s="1"/>
      <c r="K10" s="1"/>
    </row>
    <row r="11" spans="1:12" x14ac:dyDescent="0.25">
      <c r="D11" s="1"/>
      <c r="E11" s="1"/>
      <c r="F11" s="1"/>
      <c r="G11" s="1"/>
      <c r="H11" s="1"/>
      <c r="I11" s="1"/>
      <c r="J11" s="1"/>
      <c r="K11" s="1"/>
    </row>
    <row r="12" spans="1:12" x14ac:dyDescent="0.25">
      <c r="D12" s="1"/>
      <c r="E12" s="1"/>
      <c r="F12" s="1"/>
      <c r="G12" s="1"/>
      <c r="H12" s="1"/>
      <c r="I12" s="1"/>
      <c r="J12" s="1"/>
      <c r="K12" s="1"/>
    </row>
    <row r="13" spans="1:12" x14ac:dyDescent="0.25">
      <c r="D13" s="1"/>
      <c r="E13" s="1"/>
      <c r="F13" s="1"/>
      <c r="G13" s="1"/>
      <c r="H13" s="1"/>
      <c r="I13" s="1"/>
      <c r="J13" s="1"/>
      <c r="K13" s="1"/>
    </row>
    <row r="14" spans="1:12" x14ac:dyDescent="0.25">
      <c r="D14" s="1"/>
      <c r="E14" s="1"/>
      <c r="F14" s="1"/>
      <c r="G14" s="1"/>
      <c r="H14" s="1"/>
      <c r="I14" s="1"/>
      <c r="J14" s="1"/>
      <c r="K14" s="1"/>
    </row>
    <row r="15" spans="1:12" ht="20.25" customHeight="1" x14ac:dyDescent="0.25">
      <c r="A15" s="31" t="s">
        <v>18</v>
      </c>
      <c r="B15" s="31"/>
      <c r="C15" s="31"/>
      <c r="D15" s="31"/>
      <c r="E15" s="31"/>
      <c r="F15" s="31"/>
      <c r="G15" s="31"/>
      <c r="H15" s="31"/>
      <c r="I15" s="31"/>
      <c r="J15" s="31"/>
      <c r="K15" s="11">
        <f>SUM(K6:K14)</f>
        <v>106200</v>
      </c>
    </row>
    <row r="16" spans="1:12" ht="53.25" customHeight="1" x14ac:dyDescent="0.25">
      <c r="A16" s="32" t="s">
        <v>19</v>
      </c>
      <c r="B16" s="32"/>
      <c r="C16" s="32"/>
      <c r="D16" s="32"/>
      <c r="E16" s="32"/>
      <c r="F16" s="32"/>
      <c r="G16" s="32"/>
      <c r="H16" s="32"/>
      <c r="I16" s="32"/>
      <c r="J16" s="32"/>
      <c r="K16" s="32"/>
    </row>
    <row r="17" spans="1:14" x14ac:dyDescent="0.25">
      <c r="A17" s="33" t="s">
        <v>20</v>
      </c>
      <c r="B17" s="33"/>
      <c r="C17" s="33"/>
      <c r="D17" s="33"/>
      <c r="E17" s="33"/>
      <c r="F17" s="33"/>
      <c r="G17" s="33"/>
      <c r="H17" s="33"/>
      <c r="I17" s="33"/>
      <c r="J17" s="33"/>
      <c r="K17" s="33"/>
    </row>
    <row r="18" spans="1:14" ht="44.25" customHeight="1" x14ac:dyDescent="0.25">
      <c r="A18" s="34" t="s">
        <v>21</v>
      </c>
      <c r="B18" s="34"/>
      <c r="C18" s="34"/>
      <c r="D18" s="34"/>
      <c r="E18" s="34"/>
      <c r="F18" s="34"/>
      <c r="G18" s="34"/>
      <c r="H18" s="34"/>
      <c r="I18" s="34"/>
      <c r="J18" s="34"/>
      <c r="K18" s="34"/>
    </row>
    <row r="19" spans="1:14" ht="15" customHeight="1" x14ac:dyDescent="0.25">
      <c r="A19" s="35" t="s">
        <v>22</v>
      </c>
      <c r="B19" s="35"/>
      <c r="C19" s="35"/>
      <c r="D19" s="35"/>
      <c r="E19" s="35"/>
      <c r="F19" s="35"/>
      <c r="G19" s="35"/>
      <c r="H19" s="35"/>
      <c r="I19" s="35"/>
      <c r="J19" s="35"/>
      <c r="K19" s="35"/>
    </row>
    <row r="20" spans="1:14" ht="16.5" customHeight="1" x14ac:dyDescent="0.25">
      <c r="A20" s="35" t="s">
        <v>23</v>
      </c>
      <c r="B20" s="35"/>
      <c r="C20" s="35"/>
      <c r="D20" s="35"/>
      <c r="E20" s="35"/>
      <c r="F20" s="35"/>
      <c r="G20" s="35"/>
      <c r="H20" s="35"/>
      <c r="I20" s="35"/>
      <c r="J20" s="35"/>
      <c r="K20" s="35"/>
    </row>
    <row r="21" spans="1:14" ht="13.5" customHeight="1" x14ac:dyDescent="0.25">
      <c r="A21" s="33" t="s">
        <v>24</v>
      </c>
      <c r="B21" s="33"/>
      <c r="C21" s="33"/>
      <c r="D21" s="33"/>
      <c r="E21" s="33"/>
      <c r="F21" s="33"/>
      <c r="G21" s="33"/>
      <c r="H21" s="33"/>
      <c r="I21" s="33"/>
      <c r="J21" s="33"/>
      <c r="K21" s="33"/>
    </row>
    <row r="22" spans="1:14" ht="29.25" customHeight="1" x14ac:dyDescent="0.25">
      <c r="A22" s="36" t="s">
        <v>25</v>
      </c>
      <c r="B22" s="36"/>
      <c r="C22" s="36"/>
      <c r="D22" s="36"/>
      <c r="E22" s="36"/>
      <c r="F22" s="36"/>
      <c r="G22" s="36"/>
      <c r="H22" s="36"/>
      <c r="I22" s="36"/>
      <c r="J22" s="36"/>
      <c r="K22" s="36"/>
    </row>
    <row r="23" spans="1:14" s="12" customFormat="1" ht="19.5" customHeight="1" x14ac:dyDescent="0.25">
      <c r="A23" s="13"/>
      <c r="B23" s="14"/>
      <c r="C23" s="13"/>
      <c r="D23" s="15"/>
      <c r="E23" s="15"/>
      <c r="F23" s="15"/>
      <c r="G23" s="15"/>
      <c r="H23" s="15"/>
      <c r="I23" s="15"/>
      <c r="J23" s="15"/>
      <c r="K23" s="15"/>
      <c r="L23" s="16"/>
      <c r="M23" s="17"/>
      <c r="N23" s="18"/>
    </row>
    <row r="24" spans="1:14" ht="9" customHeight="1" x14ac:dyDescent="0.25">
      <c r="B24" s="19"/>
      <c r="E24" s="37"/>
      <c r="F24" s="37"/>
      <c r="G24" s="37"/>
      <c r="I24" s="38"/>
      <c r="J24" s="38"/>
      <c r="K24" s="20"/>
    </row>
    <row r="25" spans="1:14" ht="34.5" customHeight="1" x14ac:dyDescent="0.25">
      <c r="B25" s="21" t="s">
        <v>26</v>
      </c>
      <c r="C25" s="22"/>
      <c r="D25" s="22"/>
      <c r="E25" s="39" t="s">
        <v>27</v>
      </c>
      <c r="F25" s="39"/>
      <c r="G25" s="39"/>
      <c r="H25" s="23"/>
      <c r="I25" s="40" t="s">
        <v>28</v>
      </c>
      <c r="J25" s="40"/>
    </row>
    <row r="26" spans="1:14" ht="39.75" customHeight="1" x14ac:dyDescent="0.25">
      <c r="B26" s="21"/>
      <c r="C26" s="24"/>
      <c r="D26" s="22"/>
      <c r="E26" s="41"/>
      <c r="F26" s="41"/>
      <c r="G26" s="41"/>
      <c r="H26" s="23"/>
      <c r="I26" s="23"/>
      <c r="J26" s="23"/>
    </row>
    <row r="27" spans="1:14" ht="18" customHeight="1" x14ac:dyDescent="0.25">
      <c r="C27" s="21"/>
      <c r="E27" s="42"/>
      <c r="F27" s="42"/>
      <c r="G27" s="42"/>
      <c r="K27" s="20"/>
    </row>
    <row r="28" spans="1:14" ht="18" customHeight="1" x14ac:dyDescent="0.25">
      <c r="C28" s="22"/>
      <c r="D28" s="22"/>
      <c r="E28" s="43"/>
      <c r="F28" s="43"/>
      <c r="G28" s="43"/>
      <c r="H28" s="23"/>
      <c r="I28" s="23"/>
      <c r="J28" s="23"/>
    </row>
  </sheetData>
  <mergeCells count="24">
    <mergeCell ref="E25:G25"/>
    <mergeCell ref="I25:J25"/>
    <mergeCell ref="E26:G26"/>
    <mergeCell ref="E27:G27"/>
    <mergeCell ref="E28:G28"/>
    <mergeCell ref="A20:K20"/>
    <mergeCell ref="A21:K21"/>
    <mergeCell ref="A22:K22"/>
    <mergeCell ref="E24:G24"/>
    <mergeCell ref="I24:J24"/>
    <mergeCell ref="A15:J15"/>
    <mergeCell ref="A16:K16"/>
    <mergeCell ref="A17:K17"/>
    <mergeCell ref="A18:K18"/>
    <mergeCell ref="A19:K19"/>
    <mergeCell ref="B1:K1"/>
    <mergeCell ref="A2:K2"/>
    <mergeCell ref="A4:A5"/>
    <mergeCell ref="B4:B5"/>
    <mergeCell ref="C4:C5"/>
    <mergeCell ref="D4:D5"/>
    <mergeCell ref="E4:G4"/>
    <mergeCell ref="H4:J4"/>
    <mergeCell ref="K4:K5"/>
  </mergeCells>
  <pageMargins left="0.15763888888888899" right="0.15763888888888899" top="0.118055555555556" bottom="0.118055555555556" header="0.51181102362204689" footer="0.51181102362204689"/>
  <pageSetup paperSize="9" scale="5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Sheet1</vt:lpstr>
      <vt:lpstr>Sheet1!ZAP2NRE3NH</vt:lpstr>
      <vt:lpstr>Sheet1!Область_печати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Филиппов Валерий Терентьевич</cp:lastModifiedBy>
  <cp:revision>18</cp:revision>
  <dcterms:created xsi:type="dcterms:W3CDTF">2015-06-05T18:17:00Z</dcterms:created>
  <dcterms:modified xsi:type="dcterms:W3CDTF">2026-09-03T12:03:33Z</dcterms:modified>
  <dc:language>ru-RU</dc:language>
  <cp:version>1048576</cp:version>
</cp:coreProperties>
</file>