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4.145\obmen1\ЗАКУПКИ 2026\ЗАКУПКИ (до 600 тыс.)\Мебель (лаборатория)4\новое стол\"/>
    </mc:Choice>
  </mc:AlternateContent>
  <xr:revisionPtr revIDLastSave="0" documentId="13_ncr:1_{8B1E5060-45BE-427B-9F54-9B523F8ACA6A}" xr6:coauthVersionLast="47" xr6:coauthVersionMax="47" xr10:uidLastSave="{00000000-0000-0000-0000-000000000000}"/>
  <bookViews>
    <workbookView xWindow="-120" yWindow="-120" windowWidth="29040" windowHeight="15840" tabRatio="378" xr2:uid="{00000000-000D-0000-FFFF-FFFF00000000}"/>
  </bookViews>
  <sheets>
    <sheet name="TDSheet" sheetId="1" r:id="rId1"/>
  </sheets>
  <definedNames>
    <definedName name="_GoBack" localSheetId="0">TDSheet!#REF!</definedName>
    <definedName name="_xlnm.Print_Area" localSheetId="0">TDSheet!$A$1:$K$27</definedName>
  </definedNames>
  <calcPr calcId="191029"/>
</workbook>
</file>

<file path=xl/calcChain.xml><?xml version="1.0" encoding="utf-8"?>
<calcChain xmlns="http://schemas.openxmlformats.org/spreadsheetml/2006/main">
  <c r="H16" i="1" l="1"/>
  <c r="K17" i="1" s="1"/>
  <c r="I16" i="1" l="1"/>
  <c r="J16" i="1" s="1"/>
</calcChain>
</file>

<file path=xl/sharedStrings.xml><?xml version="1.0" encoding="utf-8"?>
<sst xmlns="http://schemas.openxmlformats.org/spreadsheetml/2006/main" count="30" uniqueCount="30">
  <si>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</si>
  <si>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</si>
  <si>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</si>
  <si>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</si>
  <si>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Описание объекта закупки в приложении к данному исследованию</t>
  </si>
  <si>
    <t>Метод определения НМЦК: метод сопоставимых рыночных цен (анализа рынка)</t>
  </si>
  <si>
    <t>№
п/п</t>
  </si>
  <si>
    <t>Итого:</t>
  </si>
  <si>
    <t>однородная</t>
  </si>
  <si>
    <t>неоднородная</t>
  </si>
  <si>
    <t>Коэфф. вариации (V), %</t>
  </si>
  <si>
    <t>совокупн. значений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</si>
  <si>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</si>
  <si>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</si>
  <si>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</si>
  <si>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</si>
  <si>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</si>
  <si>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</si>
  <si>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</si>
  <si>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</si>
  <si>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 xml:space="preserve">Приложение №3 к Форме заявки (в табличной форме с формулами расчета)
</t>
  </si>
  <si>
    <t>Приложение к Обоснованию начальной (макисмальной) цены контракта</t>
  </si>
  <si>
    <t>шт</t>
  </si>
  <si>
    <t>Обоснование начальной (максимальной ) цены контракта для определения поставщика (подрядчика, исполнителя) на поставку лабораторной  мебели</t>
  </si>
  <si>
    <t>Расчет обоснования начальной максимальной цены произведен заместителем начальника отдела контроля качества М.С. Дворкиным</t>
  </si>
  <si>
    <t>Предложение №1 вх. №4346 от 15.05.2026</t>
  </si>
  <si>
    <t>Предложение №2 вх. №4347 от 15.05.2026</t>
  </si>
  <si>
    <r>
      <t xml:space="preserve">Проведенные исследования позволяют определить начальную (максимальную) цену контракта в размере </t>
    </r>
    <r>
      <rPr>
        <b/>
        <u/>
        <sz val="14"/>
        <color rgb="FF000000"/>
        <rFont val="Times New Roman"/>
        <family val="1"/>
        <charset val="204"/>
      </rPr>
      <t>599 800 рублей 00 копеек</t>
    </r>
  </si>
  <si>
    <t>Предложение №3 вх. №4348 от 15.05.2026</t>
  </si>
  <si>
    <t xml:space="preserve">Стол островной лабораторный 2 (1500*700) мм СО-15-7 Остров LAB RAL9016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</si>
</sst>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8"/>
      <color indexed="9"/>
      <name val="Arial"/>
      <family val="2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  <charset val="204"/>
    </font>
    <font>
      <b/>
      <u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3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L48"/>
  <sheetViews>
    <sheetView tabSelected="1" view="pageBreakPreview" zoomScale="80" zoomScaleNormal="80" zoomScaleSheetLayoutView="80" workbookViewId="0">
      <selection activeCell="B21" sqref="B21"/>
    </sheetView>
  </sheetViews>
  <sheetFormatPr defaultColWidth="10.33203125" defaultRowHeight="11.25" x14ac:dyDescent="0.2"/>
  <cols>
    <col min="1" max="1" width="7.33203125" style="1" customWidth="1"/>
    <col min="2" max="2" width="53.5" style="1" customWidth="1"/>
    <col min="3" max="3" width="15" style="1" customWidth="1"/>
    <col min="4" max="4" width="14.1640625" customWidth="1"/>
    <col min="5" max="5" width="23.33203125" customWidth="1"/>
    <col min="6" max="6" width="21.83203125" customWidth="1"/>
    <col min="7" max="7" width="24.1640625" customWidth="1"/>
    <col min="8" max="8" width="24.6640625" customWidth="1"/>
    <col min="9" max="9" width="14" customWidth="1"/>
    <col min="10" max="10" width="17.6640625" customWidth="1"/>
    <col min="11" max="11" width="20" customWidth="1"/>
    <col min="12" max="12" width="17.1640625" hidden="1" customWidth="1"/>
    <col min="13" max="13" width="0" hidden="1" customWidth="1"/>
    <col min="18" max="18" width="1.83203125" customWidth="1"/>
    <col min="19" max="19" width="2.83203125" customWidth="1"/>
    <col min="20" max="20" width="2.6640625" customWidth="1"/>
  </cols>
  <sheetData>
    <row r="1" spans="1:11" x14ac:dyDescent="0.2">
      <c r="A1" s="50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2.75" x14ac:dyDescent="0.2">
      <c r="A2" s="18" t="s">
        <v>8</v>
      </c>
      <c r="B2" s="18" t="s">
        <v>9</v>
      </c>
      <c r="G2" s="57" t="s">
        <v>21</v>
      </c>
      <c r="H2" s="57"/>
      <c r="I2" s="57"/>
      <c r="J2" s="57"/>
      <c r="K2" s="57"/>
    </row>
    <row r="3" spans="1:11" ht="15.75" customHeight="1" x14ac:dyDescent="0.2">
      <c r="B3" s="45" t="s">
        <v>23</v>
      </c>
      <c r="C3" s="45"/>
      <c r="D3" s="45"/>
      <c r="E3" s="45"/>
      <c r="F3" s="45"/>
      <c r="G3" s="13"/>
      <c r="H3" s="45"/>
      <c r="I3" s="47"/>
      <c r="J3" s="47"/>
      <c r="K3" s="47"/>
    </row>
    <row r="4" spans="1:11" ht="43.5" customHeight="1" x14ac:dyDescent="0.2">
      <c r="B4" s="45"/>
      <c r="C4" s="45"/>
      <c r="D4" s="45"/>
      <c r="E4" s="45"/>
      <c r="F4" s="45"/>
      <c r="G4" s="13"/>
      <c r="H4" s="47"/>
      <c r="I4" s="47"/>
      <c r="J4" s="47"/>
      <c r="K4" s="47"/>
    </row>
    <row r="5" spans="1:11" ht="68.25" hidden="1" customHeight="1" x14ac:dyDescent="0.2">
      <c r="B5" s="45"/>
      <c r="C5" s="45"/>
      <c r="D5" s="45"/>
      <c r="E5" s="45"/>
      <c r="F5" s="45"/>
      <c r="G5" s="13"/>
      <c r="H5" s="47"/>
      <c r="I5" s="47"/>
      <c r="J5" s="47"/>
      <c r="K5" s="47"/>
    </row>
    <row r="6" spans="1:11" ht="27" customHeight="1" x14ac:dyDescent="0.25">
      <c r="B6" s="45"/>
      <c r="C6" s="45"/>
      <c r="D6" s="45"/>
      <c r="E6" s="45"/>
      <c r="F6" s="45"/>
      <c r="G6" s="13"/>
      <c r="H6" s="13"/>
      <c r="I6" s="9"/>
    </row>
    <row r="7" spans="1:11" ht="65.25" customHeight="1" x14ac:dyDescent="0.2"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ht="10.5" customHeight="1" x14ac:dyDescent="0.2">
      <c r="B8" s="15"/>
      <c r="C8" s="15"/>
      <c r="D8" s="15"/>
      <c r="E8" s="15"/>
      <c r="F8" s="2"/>
      <c r="G8" s="2"/>
      <c r="H8" s="2"/>
    </row>
    <row r="9" spans="1:11" ht="19.5" customHeight="1" x14ac:dyDescent="0.2">
      <c r="B9" s="28" t="s">
        <v>4</v>
      </c>
      <c r="C9" s="13"/>
      <c r="D9" s="15"/>
      <c r="E9" s="15"/>
      <c r="F9" s="2"/>
      <c r="G9" s="2"/>
      <c r="H9" s="2"/>
    </row>
    <row r="10" spans="1:11" ht="15.75" x14ac:dyDescent="0.25">
      <c r="B10" s="14" t="s">
        <v>5</v>
      </c>
      <c r="C10" s="3"/>
      <c r="D10" s="2"/>
      <c r="E10" s="2"/>
      <c r="F10" s="2"/>
      <c r="G10" s="2"/>
      <c r="H10" s="2"/>
    </row>
    <row r="11" spans="1:11" ht="15.75" x14ac:dyDescent="0.25">
      <c r="A11" s="5"/>
      <c r="B11" s="4"/>
      <c r="C11" s="2"/>
      <c r="D11" s="2"/>
      <c r="E11" s="2"/>
      <c r="F11" s="2"/>
      <c r="G11" s="2"/>
      <c r="H11" s="2"/>
    </row>
    <row r="12" spans="1:11" s="8" customFormat="1" ht="15.75" x14ac:dyDescent="0.2">
      <c r="A12" s="52" t="s">
        <v>6</v>
      </c>
      <c r="B12" s="56" t="s">
        <v>3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s="8" customFormat="1" ht="12.75" customHeight="1" x14ac:dyDescent="0.2">
      <c r="A13" s="53"/>
      <c r="B13" s="46" t="s">
        <v>18</v>
      </c>
      <c r="C13" s="54" t="s">
        <v>0</v>
      </c>
      <c r="D13" s="55" t="s">
        <v>1</v>
      </c>
      <c r="E13" s="54" t="s">
        <v>15</v>
      </c>
      <c r="F13" s="54"/>
      <c r="G13" s="54"/>
      <c r="H13" s="46" t="s">
        <v>12</v>
      </c>
      <c r="I13" s="46"/>
      <c r="J13" s="46"/>
      <c r="K13" s="46"/>
    </row>
    <row r="14" spans="1:11" s="8" customFormat="1" ht="21" customHeight="1" x14ac:dyDescent="0.2">
      <c r="A14" s="53"/>
      <c r="B14" s="46"/>
      <c r="C14" s="54"/>
      <c r="D14" s="55"/>
      <c r="E14" s="54"/>
      <c r="F14" s="54"/>
      <c r="G14" s="54"/>
      <c r="H14" s="46"/>
      <c r="I14" s="46"/>
      <c r="J14" s="46"/>
      <c r="K14" s="46"/>
    </row>
    <row r="15" spans="1:11" s="8" customFormat="1" ht="78" customHeight="1" x14ac:dyDescent="0.2">
      <c r="A15" s="53"/>
      <c r="B15" s="46"/>
      <c r="C15" s="54"/>
      <c r="D15" s="55"/>
      <c r="E15" s="16" t="s">
        <v>25</v>
      </c>
      <c r="F15" s="16" t="s">
        <v>26</v>
      </c>
      <c r="G15" s="16" t="s">
        <v>28</v>
      </c>
      <c r="H15" s="16" t="s">
        <v>19</v>
      </c>
      <c r="I15" s="31" t="s">
        <v>10</v>
      </c>
      <c r="J15" s="31" t="s">
        <v>11</v>
      </c>
      <c r="K15" s="31" t="s">
        <v>16</v>
      </c>
    </row>
    <row r="16" spans="1:11" s="8" customFormat="1" ht="51.75" customHeight="1" x14ac:dyDescent="0.2">
      <c r="A16" s="32">
        <v>1</v>
      </c>
      <c r="B16" s="31" t="s">
        <v>29</v>
      </c>
      <c r="C16" s="35" t="s">
        <v>22</v>
      </c>
      <c r="D16" s="16">
        <v>2</v>
      </c>
      <c r="E16" s="30">
        <v>299800</v>
      </c>
      <c r="F16" s="30">
        <v>299900</v>
      </c>
      <c r="G16" s="30">
        <v>299999.99</v>
      </c>
      <c r="H16" s="30">
        <f>(E16+F16+G16)/3</f>
        <v>299899.99666666664</v>
      </c>
      <c r="I16" s="27">
        <f t="shared" ref="I16" si="0">STDEV(E16:G16)/AVERAGE(E16:G16)*100</f>
        <v>3.3342781311467208E-2</v>
      </c>
      <c r="J16" s="27" t="str">
        <f t="shared" ref="J16" si="1">IF(I16&lt;=33,$A$2,$B$2)</f>
        <v>однородная</v>
      </c>
      <c r="K16" s="27">
        <v>599800</v>
      </c>
    </row>
    <row r="17" spans="1:11" s="8" customFormat="1" ht="27" customHeight="1" x14ac:dyDescent="0.25">
      <c r="A17" s="36"/>
      <c r="B17" s="37" t="s">
        <v>7</v>
      </c>
      <c r="C17" s="38"/>
      <c r="D17" s="39"/>
      <c r="E17" s="40"/>
      <c r="F17" s="40"/>
      <c r="G17" s="40"/>
      <c r="H17" s="40"/>
      <c r="I17" s="41"/>
      <c r="J17" s="41"/>
      <c r="K17" s="33">
        <f>SUM(K16:K16)</f>
        <v>599800</v>
      </c>
    </row>
    <row r="18" spans="1:11" s="8" customFormat="1" ht="15.75" x14ac:dyDescent="0.25">
      <c r="A18" s="19"/>
      <c r="B18" s="24"/>
      <c r="C18" s="20"/>
      <c r="D18" s="21"/>
      <c r="E18" s="22"/>
      <c r="F18" s="22"/>
      <c r="G18" s="22"/>
      <c r="H18" s="22"/>
      <c r="I18" s="23"/>
      <c r="J18" s="23"/>
      <c r="K18" s="25"/>
    </row>
    <row r="19" spans="1:11" ht="15.75" x14ac:dyDescent="0.2">
      <c r="A19" s="10"/>
      <c r="B19" s="17" t="s">
        <v>17</v>
      </c>
      <c r="C19" s="11"/>
      <c r="D19" s="12"/>
      <c r="E19" s="12"/>
      <c r="F19" s="12"/>
      <c r="G19" s="12"/>
      <c r="H19" s="12"/>
    </row>
    <row r="20" spans="1:11" ht="15.75" x14ac:dyDescent="0.2">
      <c r="A20" s="10"/>
      <c r="B20" s="17" t="s">
        <v>13</v>
      </c>
      <c r="C20" s="11"/>
      <c r="D20" s="12"/>
      <c r="E20" s="12"/>
      <c r="F20" s="12"/>
      <c r="G20" s="12"/>
      <c r="H20" s="12"/>
    </row>
    <row r="21" spans="1:11" ht="15.75" x14ac:dyDescent="0.2">
      <c r="A21" s="10"/>
      <c r="B21" s="17" t="s">
        <v>14</v>
      </c>
      <c r="C21" s="11"/>
      <c r="D21" s="12"/>
      <c r="E21" s="12"/>
      <c r="F21" s="12"/>
      <c r="G21" s="12"/>
      <c r="H21" s="12"/>
    </row>
    <row r="22" spans="1:11" ht="15.75" x14ac:dyDescent="0.2">
      <c r="A22" s="10"/>
      <c r="B22" s="17"/>
      <c r="C22" s="11"/>
      <c r="D22" s="12"/>
      <c r="E22" s="12"/>
      <c r="F22" s="12"/>
      <c r="G22" s="12"/>
      <c r="H22" s="12"/>
    </row>
    <row r="23" spans="1:11" ht="29.25" customHeight="1" x14ac:dyDescent="0.2">
      <c r="A23" s="10"/>
      <c r="B23" s="43" t="s">
        <v>27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1:11" ht="42" customHeight="1" x14ac:dyDescent="0.3">
      <c r="A24" s="7"/>
      <c r="B24" s="48" t="s">
        <v>24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1" ht="75" customHeight="1" x14ac:dyDescent="0.2">
      <c r="A25" s="6"/>
      <c r="B25" s="42"/>
      <c r="C25" s="42"/>
      <c r="D25" s="42"/>
      <c r="H25" s="34"/>
    </row>
    <row r="26" spans="1:11" ht="18.75" x14ac:dyDescent="0.3">
      <c r="B26" s="26"/>
    </row>
    <row r="27" spans="1:11" ht="18.75" x14ac:dyDescent="0.3">
      <c r="B27" s="26"/>
    </row>
    <row r="48" spans="11:11" ht="15" x14ac:dyDescent="0.2">
      <c r="K48" s="29"/>
    </row>
  </sheetData>
  <mergeCells count="15">
    <mergeCell ref="A1:K1"/>
    <mergeCell ref="A12:A15"/>
    <mergeCell ref="C13:C15"/>
    <mergeCell ref="D13:D15"/>
    <mergeCell ref="E13:G14"/>
    <mergeCell ref="B12:K12"/>
    <mergeCell ref="H13:K14"/>
    <mergeCell ref="G2:K2"/>
    <mergeCell ref="B25:D25"/>
    <mergeCell ref="B23:K23"/>
    <mergeCell ref="B7:K7"/>
    <mergeCell ref="B3:F6"/>
    <mergeCell ref="B13:B15"/>
    <mergeCell ref="H3:K5"/>
    <mergeCell ref="B24:K24"/>
  </mergeCells>
  <phoneticPr fontId="0" type="noConversion"/>
  <conditionalFormatting sqref="I16">
    <cfRule type="cellIs" dxfId="1" priority="2" operator="greaterThan">
      <formula>33</formula>
    </cfRule>
  </conditionalFormatting>
  <conditionalFormatting sqref="J16">
    <cfRule type="containsText" dxfId="0" priority="1" operator="containsText" text="Неоднородная">
      <formula>NOT(ISERROR(SEARCH("Неоднородная",J16)))</formula>
    </cfRule>
  </conditionalFormatting>
  <pageMargins left="0.39370078740157483" right="0.23622047244094491" top="0.23622047244094491" bottom="0.27559055118110237" header="0.15748031496062992" footer="0.15748031496062992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irina.vlasova29@yandex.ru</cp:lastModifiedBy>
  <cp:revision>1</cp:revision>
  <cp:lastPrinted>2026-06-08T12:50:33Z</cp:lastPrinted>
  <dcterms:created xsi:type="dcterms:W3CDTF">2013-01-11T07:45:47Z</dcterms:created>
  <dcterms:modified xsi:type="dcterms:W3CDTF">2026-06-08T12:50:59Z</dcterms:modified>
</cp:coreProperties>
</file>