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5" yWindow="-105" windowWidth="19440" windowHeight="12570" tabRatio="92"/>
  </bookViews>
  <sheets>
    <sheet name="НМЦК" sheetId="1" r:id="rId1"/>
  </sheets>
  <definedNames>
    <definedName name="_GoBack" localSheetId="0">НМЦК!#REF!</definedName>
    <definedName name="_xlnm._FilterDatabase" localSheetId="0" hidden="1">НМЦК!$A$10:$L$21</definedName>
    <definedName name="_xlnm.Print_Area" localSheetId="0">НМЦК!$A$1:$J$18</definedName>
  </definedNames>
  <calcPr calcId="125725"/>
</workbook>
</file>

<file path=xl/calcChain.xml><?xml version="1.0" encoding="utf-8"?>
<calcChain xmlns="http://schemas.openxmlformats.org/spreadsheetml/2006/main">
  <c r="K14" i="1"/>
  <c r="L14"/>
  <c r="I11"/>
  <c r="F12"/>
  <c r="G12"/>
  <c r="H11"/>
  <c r="J11" s="1"/>
  <c r="J12" s="1"/>
  <c r="I17" s="1"/>
  <c r="E12"/>
  <c r="I12" l="1"/>
  <c r="H12"/>
</calcChain>
</file>

<file path=xl/sharedStrings.xml><?xml version="1.0" encoding="utf-8"?>
<sst xmlns="http://schemas.openxmlformats.org/spreadsheetml/2006/main" count="25" uniqueCount="25">
  <si>
    <t>Ед. измер.</t>
  </si>
  <si>
    <t>Кол-во</t>
  </si>
  <si>
    <t>№
п/п</t>
  </si>
  <si>
    <t>Определение однородности и средних значений цен**</t>
  </si>
  <si>
    <t>** Определение однородности совокупности цен в соответствии с п.3.20 приказа Минэкономразвития России от 02.10.2013 N 567</t>
  </si>
  <si>
    <t>*** Среднее значение цен определено по формуле в соответствии с п.3.21 приказа Минэкономразвития России от 02.10.2013 N 567</t>
  </si>
  <si>
    <t>Источники информации и цена за единицу, руб.*</t>
  </si>
  <si>
    <t>* Применение корректирующих коэффициентов и индексов в рамках данного исследования нецелесообразно.</t>
  </si>
  <si>
    <t>ИТОГО:</t>
  </si>
  <si>
    <t>Наименование и характеристики объекта закупки</t>
  </si>
  <si>
    <t>Таблица цен для определения начальной (максимальной) цены договора</t>
  </si>
  <si>
    <t>Проведенные исследования определяют среднюю цену договора в размере (руб., коп.):</t>
  </si>
  <si>
    <t>Метод определения ЦК: метод сопоставимых рыночных цен (анализа рынка), в соответствии с ч. 6 ст. 22 Федерального закона от 05.04.2013 № 44-ФЗ»</t>
  </si>
  <si>
    <t>При расчете корректирующие коэффициенты и индексы не применялись</t>
  </si>
  <si>
    <t xml:space="preserve">Среднее квадратичное отклонение цены за единицу </t>
  </si>
  <si>
    <t xml:space="preserve">Коэфф. вариации (V), % </t>
  </si>
  <si>
    <t>НМЦК (рын)***, руб.</t>
  </si>
  <si>
    <t xml:space="preserve">Обоснование начальной (максимальной) цены договора для определения поставщика (подрядчика, исполнителя): </t>
  </si>
  <si>
    <t xml:space="preserve">     Начальная (максимальная) цена договора (далее - НМЦК) определена в соответствии с Федеральным законом от 05.04.2013 N 44-ФЗ "О контрактной системе в сфере закупок товаров, работ, услуг для обеспечения государственных и муниципальных нужд", приказом Минэкономразвития России от 02.10.2013 N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</t>
  </si>
  <si>
    <t>шт.</t>
  </si>
  <si>
    <t>Предложение 1</t>
  </si>
  <si>
    <t>Предложение 2</t>
  </si>
  <si>
    <t>Предложение 3</t>
  </si>
  <si>
    <t xml:space="preserve">     Объект закупки:Поставка газового оборудования (газогорелочное устройство (горелка)</t>
  </si>
  <si>
    <t>Поставка газового оборудования (газогорелочное устройство (горелка)</t>
  </si>
</sst>
</file>

<file path=xl/styles.xml><?xml version="1.0" encoding="utf-8"?>
<styleSheet xmlns="http://schemas.openxmlformats.org/spreadsheetml/2006/main">
  <fonts count="7">
    <font>
      <sz val="8"/>
      <name val="Arial"/>
      <family val="2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1"/>
      <color rgb="FF303030"/>
      <name val="PT Astra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 applyAlignment="1">
      <alignment horizontal="center" vertical="center" wrapText="1"/>
    </xf>
    <xf numFmtId="4" fontId="4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1" fontId="1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1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1" fontId="3" fillId="2" borderId="22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1" fontId="2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4" fontId="2" fillId="2" borderId="5" xfId="0" applyNumberFormat="1" applyFont="1" applyFill="1" applyBorder="1" applyAlignment="1">
      <alignment horizontal="center" vertical="center" wrapText="1"/>
    </xf>
    <xf numFmtId="4" fontId="3" fillId="2" borderId="5" xfId="0" applyNumberFormat="1" applyFont="1" applyFill="1" applyBorder="1" applyAlignment="1">
      <alignment horizontal="center" vertical="center"/>
    </xf>
    <xf numFmtId="4" fontId="3" fillId="2" borderId="20" xfId="0" applyNumberFormat="1" applyFont="1" applyFill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/>
    </xf>
    <xf numFmtId="4" fontId="3" fillId="0" borderId="24" xfId="0" applyNumberFormat="1" applyFont="1" applyBorder="1" applyAlignment="1">
      <alignment horizontal="center" vertical="center"/>
    </xf>
    <xf numFmtId="4" fontId="3" fillId="2" borderId="18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horizontal="center" vertical="top" wrapText="1"/>
    </xf>
    <xf numFmtId="4" fontId="3" fillId="0" borderId="0" xfId="0" applyNumberFormat="1" applyFont="1"/>
    <xf numFmtId="4" fontId="4" fillId="2" borderId="25" xfId="0" applyNumberFormat="1" applyFont="1" applyFill="1" applyBorder="1" applyAlignment="1">
      <alignment horizontal="center" vertical="center"/>
    </xf>
    <xf numFmtId="4" fontId="1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/>
    </xf>
    <xf numFmtId="2" fontId="3" fillId="0" borderId="0" xfId="0" applyNumberFormat="1" applyFont="1" applyAlignment="1">
      <alignment horizontal="center" vertical="center" wrapText="1"/>
    </xf>
    <xf numFmtId="4" fontId="4" fillId="2" borderId="26" xfId="0" applyNumberFormat="1" applyFont="1" applyFill="1" applyBorder="1" applyAlignment="1">
      <alignment horizontal="center" vertical="center"/>
    </xf>
    <xf numFmtId="0" fontId="3" fillId="0" borderId="0" xfId="0" applyFont="1" applyBorder="1"/>
    <xf numFmtId="4" fontId="1" fillId="0" borderId="0" xfId="0" applyNumberFormat="1" applyFont="1" applyBorder="1" applyAlignment="1">
      <alignment horizontal="center" vertical="center" wrapText="1"/>
    </xf>
    <xf numFmtId="0" fontId="6" fillId="0" borderId="16" xfId="0" applyFont="1" applyBorder="1" applyAlignment="1">
      <alignment wrapText="1"/>
    </xf>
    <xf numFmtId="0" fontId="5" fillId="0" borderId="19" xfId="0" applyFont="1" applyBorder="1" applyAlignment="1">
      <alignment horizontal="left"/>
    </xf>
    <xf numFmtId="0" fontId="4" fillId="0" borderId="0" xfId="0" applyFont="1" applyAlignment="1">
      <alignment horizontal="center" vertical="top" wrapText="1"/>
    </xf>
    <xf numFmtId="0" fontId="4" fillId="0" borderId="1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1" fontId="1" fillId="0" borderId="14" xfId="0" applyNumberFormat="1" applyFont="1" applyBorder="1" applyAlignment="1">
      <alignment horizontal="center" vertical="center" wrapText="1"/>
    </xf>
    <xf numFmtId="1" fontId="1" fillId="0" borderId="3" xfId="0" applyNumberFormat="1" applyFont="1" applyBorder="1" applyAlignment="1">
      <alignment horizontal="center" vertical="center" wrapText="1"/>
    </xf>
    <xf numFmtId="1" fontId="1" fillId="0" borderId="11" xfId="0" applyNumberFormat="1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4" fillId="0" borderId="0" xfId="0" applyFont="1" applyAlignment="1">
      <alignment horizontal="justify" vertical="center" wrapText="1"/>
    </xf>
    <xf numFmtId="0" fontId="3" fillId="0" borderId="0" xfId="0" applyFont="1" applyAlignment="1">
      <alignment horizontal="justify" vertical="distributed" wrapText="1"/>
    </xf>
    <xf numFmtId="0" fontId="4" fillId="0" borderId="13" xfId="0" applyFont="1" applyBorder="1" applyAlignment="1">
      <alignment horizontal="left"/>
    </xf>
    <xf numFmtId="0" fontId="3" fillId="0" borderId="0" xfId="0" applyFont="1" applyAlignment="1">
      <alignment horizontal="left" vertical="center"/>
    </xf>
    <xf numFmtId="4" fontId="4" fillId="0" borderId="0" xfId="0" applyNumberFormat="1" applyFont="1" applyAlignment="1">
      <alignment horizontal="center" vertical="center"/>
    </xf>
    <xf numFmtId="0" fontId="1" fillId="2" borderId="0" xfId="0" applyFont="1" applyFill="1" applyAlignment="1">
      <alignment horizontal="left" vertical="top" wrapText="1"/>
    </xf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169817</xdr:colOff>
      <xdr:row>9</xdr:row>
      <xdr:rowOff>814253</xdr:rowOff>
    </xdr:from>
    <xdr:to>
      <xdr:col>7</xdr:col>
      <xdr:colOff>881744</xdr:colOff>
      <xdr:row>9</xdr:row>
      <xdr:rowOff>1160161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xmlns="" id="{578A9666-FF1B-4E3D-8133-5967029A6F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225246" y="3568339"/>
          <a:ext cx="711927" cy="345908"/>
        </a:xfrm>
        <a:prstGeom prst="rect">
          <a:avLst/>
        </a:prstGeom>
      </xdr:spPr>
    </xdr:pic>
    <xdr:clientData/>
  </xdr:twoCellAnchor>
  <xdr:twoCellAnchor editAs="oneCell">
    <xdr:from>
      <xdr:col>8</xdr:col>
      <xdr:colOff>76200</xdr:colOff>
      <xdr:row>9</xdr:row>
      <xdr:rowOff>762000</xdr:rowOff>
    </xdr:from>
    <xdr:to>
      <xdr:col>8</xdr:col>
      <xdr:colOff>830900</xdr:colOff>
      <xdr:row>9</xdr:row>
      <xdr:rowOff>1049323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xmlns="" id="{D6F36113-81CE-42C5-A083-4880160ECB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339943" y="3516086"/>
          <a:ext cx="754700" cy="287323"/>
        </a:xfrm>
        <a:prstGeom prst="rect">
          <a:avLst/>
        </a:prstGeom>
      </xdr:spPr>
    </xdr:pic>
    <xdr:clientData/>
  </xdr:twoCellAnchor>
  <xdr:twoCellAnchor editAs="oneCell">
    <xdr:from>
      <xdr:col>9</xdr:col>
      <xdr:colOff>62477</xdr:colOff>
      <xdr:row>9</xdr:row>
      <xdr:rowOff>707571</xdr:rowOff>
    </xdr:from>
    <xdr:to>
      <xdr:col>10</xdr:col>
      <xdr:colOff>10453</xdr:colOff>
      <xdr:row>9</xdr:row>
      <xdr:rowOff>1023256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xmlns="" id="{6F0F9496-AA5B-4C3C-9726-B939D1BC7E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207963" y="3461657"/>
          <a:ext cx="840604" cy="315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O31"/>
  <sheetViews>
    <sheetView tabSelected="1" zoomScale="70" zoomScaleNormal="70" zoomScaleSheetLayoutView="80" zoomScalePageLayoutView="63" workbookViewId="0">
      <selection activeCell="B11" sqref="B11"/>
    </sheetView>
  </sheetViews>
  <sheetFormatPr defaultColWidth="10.33203125" defaultRowHeight="15.75"/>
  <cols>
    <col min="1" max="1" width="5.6640625" style="30" customWidth="1"/>
    <col min="2" max="2" width="62.5" style="30" customWidth="1"/>
    <col min="3" max="3" width="10" style="30" customWidth="1"/>
    <col min="4" max="4" width="11.6640625" style="23" customWidth="1"/>
    <col min="5" max="5" width="20.33203125" style="23" customWidth="1"/>
    <col min="6" max="6" width="20.6640625" style="23" customWidth="1"/>
    <col min="7" max="7" width="20.33203125" style="23" customWidth="1"/>
    <col min="8" max="8" width="22.6640625" style="23" customWidth="1"/>
    <col min="9" max="9" width="16.5" style="23" customWidth="1"/>
    <col min="10" max="10" width="16.6640625" style="23" customWidth="1"/>
    <col min="11" max="11" width="0.1640625" style="23" customWidth="1"/>
    <col min="12" max="12" width="10" style="23" hidden="1" customWidth="1"/>
    <col min="13" max="13" width="12.5" style="23" bestFit="1" customWidth="1"/>
    <col min="14" max="14" width="15.1640625" style="23" customWidth="1"/>
    <col min="15" max="15" width="16" style="23" customWidth="1"/>
    <col min="16" max="16384" width="10.33203125" style="23"/>
  </cols>
  <sheetData>
    <row r="1" spans="1:15" ht="10.5" customHeight="1">
      <c r="A1" s="24"/>
      <c r="B1" s="23"/>
      <c r="C1" s="23"/>
    </row>
    <row r="2" spans="1:15" ht="19.149999999999999" customHeight="1">
      <c r="A2" s="37" t="s">
        <v>17</v>
      </c>
      <c r="B2" s="37"/>
      <c r="C2" s="37"/>
      <c r="D2" s="37"/>
      <c r="E2" s="37"/>
      <c r="F2" s="37"/>
      <c r="G2" s="37"/>
      <c r="H2" s="37"/>
      <c r="I2" s="37"/>
      <c r="J2" s="37"/>
    </row>
    <row r="3" spans="1:15" ht="6" customHeight="1">
      <c r="A3" s="25"/>
      <c r="B3" s="25"/>
      <c r="C3" s="25"/>
      <c r="D3" s="25"/>
      <c r="E3" s="25"/>
      <c r="F3" s="25"/>
      <c r="G3" s="25"/>
      <c r="H3" s="25"/>
      <c r="I3" s="25"/>
      <c r="J3" s="25"/>
    </row>
    <row r="4" spans="1:15" ht="37.15" customHeight="1">
      <c r="A4" s="65" t="s">
        <v>23</v>
      </c>
      <c r="B4" s="65"/>
      <c r="C4" s="65"/>
      <c r="D4" s="65"/>
      <c r="E4" s="65"/>
      <c r="F4" s="65"/>
      <c r="G4" s="65"/>
      <c r="H4" s="65"/>
      <c r="I4" s="65"/>
      <c r="J4" s="65"/>
    </row>
    <row r="5" spans="1:15" ht="72.599999999999994" customHeight="1">
      <c r="A5" s="66" t="s">
        <v>18</v>
      </c>
      <c r="B5" s="66"/>
      <c r="C5" s="66"/>
      <c r="D5" s="66"/>
      <c r="E5" s="66"/>
      <c r="F5" s="66"/>
      <c r="G5" s="66"/>
      <c r="H5" s="66"/>
      <c r="I5" s="66"/>
      <c r="J5" s="66"/>
    </row>
    <row r="6" spans="1:15" ht="22.5" customHeight="1" thickBot="1">
      <c r="A6" s="67" t="s">
        <v>12</v>
      </c>
      <c r="B6" s="67"/>
      <c r="C6" s="67"/>
      <c r="D6" s="67"/>
      <c r="E6" s="67"/>
      <c r="F6" s="67"/>
      <c r="G6" s="67"/>
      <c r="H6" s="67"/>
      <c r="I6" s="67"/>
      <c r="J6" s="67"/>
    </row>
    <row r="7" spans="1:15" ht="15.6" customHeight="1" thickBot="1">
      <c r="A7" s="41" t="s">
        <v>2</v>
      </c>
      <c r="B7" s="50" t="s">
        <v>10</v>
      </c>
      <c r="C7" s="51"/>
      <c r="D7" s="51"/>
      <c r="E7" s="51"/>
      <c r="F7" s="51"/>
      <c r="G7" s="51"/>
      <c r="H7" s="51"/>
      <c r="I7" s="51"/>
      <c r="J7" s="52"/>
    </row>
    <row r="8" spans="1:15" ht="12.75" customHeight="1">
      <c r="A8" s="42"/>
      <c r="B8" s="38" t="s">
        <v>9</v>
      </c>
      <c r="C8" s="44" t="s">
        <v>0</v>
      </c>
      <c r="D8" s="47" t="s">
        <v>1</v>
      </c>
      <c r="E8" s="59" t="s">
        <v>6</v>
      </c>
      <c r="F8" s="60"/>
      <c r="G8" s="61"/>
      <c r="H8" s="53" t="s">
        <v>3</v>
      </c>
      <c r="I8" s="54"/>
      <c r="J8" s="55"/>
    </row>
    <row r="9" spans="1:15" ht="21" customHeight="1" thickBot="1">
      <c r="A9" s="42"/>
      <c r="B9" s="39"/>
      <c r="C9" s="45"/>
      <c r="D9" s="48"/>
      <c r="E9" s="62"/>
      <c r="F9" s="63"/>
      <c r="G9" s="64"/>
      <c r="H9" s="56"/>
      <c r="I9" s="57"/>
      <c r="J9" s="58"/>
    </row>
    <row r="10" spans="1:15" ht="93.6" customHeight="1" thickBot="1">
      <c r="A10" s="43"/>
      <c r="B10" s="40"/>
      <c r="C10" s="46"/>
      <c r="D10" s="49"/>
      <c r="E10" s="9" t="s">
        <v>20</v>
      </c>
      <c r="F10" s="9" t="s">
        <v>21</v>
      </c>
      <c r="G10" s="9" t="s">
        <v>22</v>
      </c>
      <c r="H10" s="11" t="s">
        <v>14</v>
      </c>
      <c r="I10" s="12" t="s">
        <v>15</v>
      </c>
      <c r="J10" s="12" t="s">
        <v>16</v>
      </c>
      <c r="M10" s="31"/>
      <c r="N10" s="29"/>
      <c r="O10" s="29"/>
    </row>
    <row r="11" spans="1:15" ht="30" customHeight="1" thickBot="1">
      <c r="A11" s="16">
        <v>1</v>
      </c>
      <c r="B11" s="35" t="s">
        <v>24</v>
      </c>
      <c r="C11" s="8" t="s">
        <v>19</v>
      </c>
      <c r="D11" s="8">
        <v>1</v>
      </c>
      <c r="E11" s="21">
        <v>7396</v>
      </c>
      <c r="F11" s="22">
        <v>7400</v>
      </c>
      <c r="G11" s="22">
        <v>7404</v>
      </c>
      <c r="H11" s="13">
        <f t="shared" ref="H11" si="0">(E11+F11+G11)/3</f>
        <v>7400</v>
      </c>
      <c r="I11" s="14">
        <f t="shared" ref="I11" si="1">STDEV(E11:G11)/AVERAGE(E11:G11)*100</f>
        <v>5.4054054054054057E-2</v>
      </c>
      <c r="J11" s="15">
        <f t="shared" ref="J11" si="2">D11*H11</f>
        <v>7400</v>
      </c>
      <c r="M11" s="26"/>
      <c r="N11" s="26"/>
      <c r="O11" s="26"/>
    </row>
    <row r="12" spans="1:15" ht="16.5" thickBot="1">
      <c r="A12" s="17"/>
      <c r="B12" s="10" t="s">
        <v>8</v>
      </c>
      <c r="C12" s="7"/>
      <c r="D12" s="6"/>
      <c r="E12" s="18">
        <f>SUM(E11:E11)</f>
        <v>7396</v>
      </c>
      <c r="F12" s="18">
        <f>SUM(F11:F11)</f>
        <v>7400</v>
      </c>
      <c r="G12" s="18">
        <f>SUM(G11:G11)</f>
        <v>7404</v>
      </c>
      <c r="H12" s="18">
        <f>SUM(H11:H11)</f>
        <v>7400</v>
      </c>
      <c r="I12" s="19">
        <f>STDEV(E12:G12)/AVERAGE(E12:G12)*100</f>
        <v>5.4054054054054057E-2</v>
      </c>
      <c r="J12" s="20">
        <f>SUM(J11:J11)</f>
        <v>7400</v>
      </c>
      <c r="M12" s="26"/>
      <c r="N12" s="26"/>
      <c r="O12" s="26"/>
    </row>
    <row r="13" spans="1:15" ht="16.5" thickBot="1">
      <c r="A13" s="3"/>
      <c r="B13" s="36" t="s">
        <v>13</v>
      </c>
      <c r="C13" s="36"/>
      <c r="D13" s="36"/>
      <c r="E13" s="36"/>
      <c r="F13" s="36"/>
      <c r="G13" s="36"/>
      <c r="H13" s="36"/>
      <c r="I13" s="36"/>
      <c r="J13" s="2"/>
      <c r="M13" s="26"/>
      <c r="N13" s="26"/>
      <c r="O13" s="26"/>
    </row>
    <row r="14" spans="1:15" ht="16.5" thickBot="1">
      <c r="A14" s="29"/>
      <c r="B14" s="68" t="s">
        <v>7</v>
      </c>
      <c r="C14" s="68"/>
      <c r="D14" s="68"/>
      <c r="E14" s="68"/>
      <c r="F14" s="68"/>
      <c r="G14" s="68"/>
      <c r="H14" s="68"/>
      <c r="I14" s="68"/>
      <c r="J14" s="33"/>
      <c r="K14" s="32">
        <f>SUM(K11:K13)</f>
        <v>0</v>
      </c>
      <c r="L14" s="27">
        <f>SUM(L11:L13)</f>
        <v>0</v>
      </c>
      <c r="M14" s="34"/>
      <c r="N14" s="28"/>
      <c r="O14" s="28"/>
    </row>
    <row r="15" spans="1:15">
      <c r="A15" s="29"/>
      <c r="B15" s="68" t="s">
        <v>4</v>
      </c>
      <c r="C15" s="68"/>
      <c r="D15" s="68"/>
      <c r="E15" s="68"/>
      <c r="F15" s="68"/>
      <c r="G15" s="68"/>
      <c r="H15" s="68"/>
      <c r="I15" s="68"/>
    </row>
    <row r="16" spans="1:15" ht="15.6" customHeight="1">
      <c r="A16" s="29"/>
      <c r="B16" s="68" t="s">
        <v>5</v>
      </c>
      <c r="C16" s="68"/>
      <c r="D16" s="68"/>
      <c r="E16" s="68"/>
      <c r="F16" s="68"/>
      <c r="G16" s="68"/>
      <c r="H16" s="68"/>
      <c r="I16" s="68"/>
    </row>
    <row r="17" spans="1:9" ht="15.6" customHeight="1">
      <c r="A17" s="29"/>
      <c r="B17" s="5"/>
      <c r="C17" s="1"/>
      <c r="D17" s="4"/>
      <c r="E17" s="4"/>
      <c r="F17" s="4"/>
      <c r="G17" s="4"/>
      <c r="H17" s="4"/>
      <c r="I17" s="69">
        <f>J12</f>
        <v>7400</v>
      </c>
    </row>
    <row r="18" spans="1:9" ht="15.6" customHeight="1">
      <c r="A18" s="23"/>
      <c r="B18" s="70" t="s">
        <v>11</v>
      </c>
      <c r="C18" s="70"/>
      <c r="D18" s="70"/>
      <c r="E18" s="70"/>
      <c r="F18" s="70"/>
      <c r="G18" s="70"/>
      <c r="H18" s="70"/>
      <c r="I18" s="69"/>
    </row>
    <row r="19" spans="1:9" ht="9.6" customHeight="1">
      <c r="I19" s="69"/>
    </row>
    <row r="20" spans="1:9" ht="16.899999999999999" customHeight="1"/>
    <row r="22" spans="1:9">
      <c r="H22" s="26"/>
    </row>
    <row r="28" spans="1:9">
      <c r="E28" s="3"/>
    </row>
    <row r="29" spans="1:9">
      <c r="E29" s="3"/>
    </row>
    <row r="30" spans="1:9">
      <c r="E30" s="3"/>
    </row>
    <row r="31" spans="1:9">
      <c r="E31" s="3"/>
    </row>
  </sheetData>
  <autoFilter ref="A10:L21"/>
  <mergeCells count="17">
    <mergeCell ref="B14:I14"/>
    <mergeCell ref="B15:I15"/>
    <mergeCell ref="B16:I16"/>
    <mergeCell ref="I17:I19"/>
    <mergeCell ref="B18:H18"/>
    <mergeCell ref="B13:I13"/>
    <mergeCell ref="A2:J2"/>
    <mergeCell ref="B8:B10"/>
    <mergeCell ref="A7:A10"/>
    <mergeCell ref="C8:C10"/>
    <mergeCell ref="D8:D10"/>
    <mergeCell ref="B7:J7"/>
    <mergeCell ref="H8:J9"/>
    <mergeCell ref="E8:G9"/>
    <mergeCell ref="A4:J4"/>
    <mergeCell ref="A5:J5"/>
    <mergeCell ref="A6:J6"/>
  </mergeCells>
  <phoneticPr fontId="0" type="noConversion"/>
  <conditionalFormatting sqref="I11:I12">
    <cfRule type="cellIs" dxfId="0" priority="3" operator="greaterThan">
      <formula>33</formula>
    </cfRule>
  </conditionalFormatting>
  <pageMargins left="0.25" right="0.25" top="0.75" bottom="0.75" header="0.3" footer="0.3"/>
  <pageSetup paperSize="9" scale="86" fitToHeight="0" orientation="landscape" r:id="rId1"/>
  <rowBreaks count="1" manualBreakCount="1">
    <brk id="20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</vt:lpstr>
      <vt:lpstr>НМЦК!Область_печати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Цыпина Инесса Юрьевна</dc:creator>
  <cp:lastModifiedBy>User</cp:lastModifiedBy>
  <cp:revision>1</cp:revision>
  <cp:lastPrinted>2023-03-18T15:37:28Z</cp:lastPrinted>
  <dcterms:created xsi:type="dcterms:W3CDTF">2013-01-11T07:45:47Z</dcterms:created>
  <dcterms:modified xsi:type="dcterms:W3CDTF">2026-08-31T11:03:39Z</dcterms:modified>
</cp:coreProperties>
</file>