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gctm.local\work units\!KS\ЕАТ Березка\БЕРЕЗКА ЮИ в работе\473Б_2026 Разработка проектной док-ции\"/>
    </mc:Choice>
  </mc:AlternateContent>
  <xr:revisionPtr revIDLastSave="0" documentId="13_ncr:1_{A5287D22-6DF6-45E1-B5A6-D4C94FE00E8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Лист1!$A$1:$M$30</definedName>
  </definedNames>
  <calcPr calcId="181029" refMode="R1C1"/>
</workbook>
</file>

<file path=xl/calcChain.xml><?xml version="1.0" encoding="utf-8"?>
<calcChain xmlns="http://schemas.openxmlformats.org/spreadsheetml/2006/main">
  <c r="K11" i="1" l="1"/>
  <c r="J11" i="1"/>
  <c r="I11" i="1"/>
  <c r="L11" i="1" s="1"/>
  <c r="L12" i="1" s="1"/>
</calcChain>
</file>

<file path=xl/sharedStrings.xml><?xml version="1.0" encoding="utf-8"?>
<sst xmlns="http://schemas.openxmlformats.org/spreadsheetml/2006/main" count="26" uniqueCount="24">
  <si>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</si>
  <si>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Объект закупки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</si>
  <si>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</si>
  <si>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</si>
  <si>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РАСЧЕТ НМЦК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</si>
  <si>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</si>
  <si>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</si>
  <si>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</si>
  <si>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</si>
  <si>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</si>
  <si>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</si>
  <si>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3</t>
  </si>
  <si>
    <t>Средняя цена (руб.)</t>
  </si>
  <si>
    <t>Среднее квадратичное отклонение</t>
  </si>
  <si>
    <t>Коэффициент вариации (%)</t>
  </si>
  <si>
    <t>НМЦК (рын)</t>
  </si>
  <si>
    <t>Цена (руб.)</t>
  </si>
  <si>
    <t>Поставщик 1</t>
  </si>
  <si>
    <t>Поставщик 2</t>
  </si>
  <si>
    <t xml:space="preserve">Итого НМЦК составляет </t>
  </si>
  <si>
    <t>усл.</t>
  </si>
  <si>
    <t>Разработка проектной документации систем вентиляции и кондиционирования воздуха</t>
  </si>
  <si>
    <t>Услуги по разработке проектной документации систем вентиляции и кондиционирования воздуха на объекте, расположенном по адресу: г. Москва, ул. Малая Ордынка, д. 9/12, стр. 3. Дом-музей А.Н. Островского в 2026 году</t>
  </si>
  <si>
    <t>71.12.12.190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</si>
</sst>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.00#########"/>
    <numFmt numFmtId="165" formatCode="#\ ##0.00"/>
  </numFmts>
  <fonts count="9" x14ac:knownFonts="1">
    <font>
      <sz val="11"/>
      <color rgb="FF000000"/>
      <name val="Calibri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 applyAlignment="0"/>
  </cellStyleXfs>
  <cellXfs count="35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49" fontId="6" fillId="0" borderId="9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9</xdr:row>
      <xdr:rowOff>85725</xdr:rowOff>
    </xdr:from>
    <xdr:to>
      <xdr:col>11</xdr:col>
      <xdr:colOff>1619885</xdr:colOff>
      <xdr:row>9</xdr:row>
      <xdr:rowOff>614045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19655" y="5046345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123825</xdr:colOff>
      <xdr:row>9</xdr:row>
      <xdr:rowOff>76200</xdr:rowOff>
    </xdr:from>
    <xdr:to>
      <xdr:col>9</xdr:col>
      <xdr:colOff>1200150</xdr:colOff>
      <xdr:row>9</xdr:row>
      <xdr:rowOff>601980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0550" y="5036820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10</xdr:col>
      <xdr:colOff>180976</xdr:colOff>
      <xdr:row>9</xdr:row>
      <xdr:rowOff>152399</xdr:rowOff>
    </xdr:from>
    <xdr:to>
      <xdr:col>10</xdr:col>
      <xdr:colOff>1381126</xdr:colOff>
      <xdr:row>9</xdr:row>
      <xdr:rowOff>608964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448030" y="5112385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Normal="100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9" defaultRowHeight="15" x14ac:dyDescent="0.25"/>
  <cols>
    <col min="1" max="1" width="7.85546875" customWidth="1"/>
    <col min="2" max="2" width="35" customWidth="1"/>
    <col min="3" max="3" width="14.140625" customWidth="1"/>
    <col min="4" max="4" width="8.140625" customWidth="1"/>
    <col min="5" max="5" width="7.7109375" customWidth="1"/>
    <col min="6" max="6" width="14.28515625" style="1" customWidth="1"/>
    <col min="7" max="7" width="13.140625" style="1" customWidth="1"/>
    <col min="8" max="8" width="13.5703125" style="1" customWidth="1"/>
    <col min="9" max="9" width="19.5703125" style="1" customWidth="1"/>
    <col min="10" max="10" width="20.5703125" style="1" customWidth="1"/>
    <col min="11" max="11" width="23" style="1" customWidth="1"/>
    <col min="12" max="12" width="27.7109375" customWidth="1"/>
    <col min="13" max="13" width="18.42578125" customWidth="1"/>
    <col min="14" max="1007" width="9.140625" customWidth="1"/>
  </cols>
  <sheetData>
    <row r="1" spans="1:12" x14ac:dyDescent="0.25">
      <c r="A1" s="2"/>
      <c r="B1" s="2"/>
      <c r="C1" s="2"/>
      <c r="D1" s="2"/>
      <c r="E1" s="2"/>
      <c r="F1" s="3"/>
      <c r="G1" s="3"/>
      <c r="H1" s="3"/>
      <c r="I1" s="3"/>
      <c r="J1" s="3"/>
      <c r="K1" s="3"/>
    </row>
    <row r="2" spans="1:12" ht="47.25" customHeight="1" x14ac:dyDescent="0.3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2"/>
      <c r="B3" s="2"/>
      <c r="C3" s="2"/>
      <c r="D3" s="2"/>
      <c r="E3" s="2"/>
      <c r="F3" s="3"/>
      <c r="G3" s="3"/>
      <c r="H3" s="3"/>
      <c r="I3" s="3"/>
      <c r="J3" s="3"/>
      <c r="K3" s="3"/>
    </row>
    <row r="4" spans="1:12" x14ac:dyDescent="0.25">
      <c r="A4" s="2"/>
      <c r="B4" s="2"/>
      <c r="C4" s="2"/>
      <c r="D4" s="2"/>
      <c r="E4" s="2"/>
      <c r="F4" s="3"/>
      <c r="G4" s="3"/>
      <c r="H4" s="3"/>
      <c r="I4" s="3"/>
      <c r="J4" s="5"/>
      <c r="K4" s="3"/>
    </row>
    <row r="5" spans="1:12" ht="48" customHeight="1" x14ac:dyDescent="0.25">
      <c r="A5" s="21" t="s">
        <v>1</v>
      </c>
      <c r="B5" s="21"/>
      <c r="C5" s="22" t="s">
        <v>22</v>
      </c>
      <c r="D5" s="23"/>
      <c r="E5" s="23"/>
      <c r="F5" s="23"/>
      <c r="G5" s="23"/>
      <c r="H5" s="23"/>
      <c r="I5" s="23"/>
      <c r="J5" s="23"/>
      <c r="K5" s="23"/>
      <c r="L5" s="24"/>
    </row>
    <row r="6" spans="1:12" ht="15.75" x14ac:dyDescent="0.25">
      <c r="A6" s="21" t="s">
        <v>2</v>
      </c>
      <c r="B6" s="21"/>
      <c r="C6" s="22" t="s">
        <v>3</v>
      </c>
      <c r="D6" s="23"/>
      <c r="E6" s="23"/>
      <c r="F6" s="23"/>
      <c r="G6" s="23"/>
      <c r="H6" s="23"/>
      <c r="I6" s="23"/>
      <c r="J6" s="23"/>
      <c r="K6" s="23"/>
      <c r="L6" s="24"/>
    </row>
    <row r="7" spans="1:12" ht="15.75" x14ac:dyDescent="0.25">
      <c r="A7" s="27" t="s">
        <v>4</v>
      </c>
      <c r="B7" s="28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 ht="15.75" x14ac:dyDescent="0.25">
      <c r="A8" s="31" t="s">
        <v>5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ht="25.5" x14ac:dyDescent="0.25">
      <c r="A9" s="32" t="s">
        <v>6</v>
      </c>
      <c r="B9" s="32" t="s">
        <v>7</v>
      </c>
      <c r="C9" s="34" t="s">
        <v>8</v>
      </c>
      <c r="D9" s="32" t="s">
        <v>9</v>
      </c>
      <c r="E9" s="34" t="s">
        <v>10</v>
      </c>
      <c r="F9" s="4" t="s">
        <v>17</v>
      </c>
      <c r="G9" s="4" t="s">
        <v>18</v>
      </c>
      <c r="H9" s="4" t="s">
        <v>11</v>
      </c>
      <c r="I9" s="34" t="s">
        <v>12</v>
      </c>
      <c r="J9" s="6" t="s">
        <v>13</v>
      </c>
      <c r="K9" s="6" t="s">
        <v>14</v>
      </c>
      <c r="L9" s="7" t="s">
        <v>15</v>
      </c>
    </row>
    <row r="10" spans="1:12" ht="54" customHeight="1" x14ac:dyDescent="0.25">
      <c r="A10" s="32"/>
      <c r="B10" s="33"/>
      <c r="C10" s="34"/>
      <c r="D10" s="32"/>
      <c r="E10" s="34"/>
      <c r="F10" s="4" t="s">
        <v>16</v>
      </c>
      <c r="G10" s="4" t="s">
        <v>16</v>
      </c>
      <c r="H10" s="4" t="s">
        <v>16</v>
      </c>
      <c r="I10" s="34"/>
      <c r="J10" s="8"/>
      <c r="K10" s="8"/>
      <c r="L10" s="15"/>
    </row>
    <row r="11" spans="1:12" ht="51" customHeight="1" thickBot="1" x14ac:dyDescent="0.3">
      <c r="A11" s="18">
        <v>1</v>
      </c>
      <c r="B11" s="19" t="s">
        <v>21</v>
      </c>
      <c r="C11" s="13" t="s">
        <v>23</v>
      </c>
      <c r="D11" s="14" t="s">
        <v>20</v>
      </c>
      <c r="E11" s="14">
        <v>1</v>
      </c>
      <c r="F11" s="16">
        <v>216500</v>
      </c>
      <c r="G11" s="16">
        <v>180000</v>
      </c>
      <c r="H11" s="16">
        <v>196000</v>
      </c>
      <c r="I11" s="11">
        <f t="shared" ref="I11" si="0">ROUND((AVERAGE(F11:H11)),2)</f>
        <v>197500</v>
      </c>
      <c r="J11" s="9">
        <f t="shared" ref="J11" si="1">STDEV(F11:H11)</f>
        <v>18296.174463531988</v>
      </c>
      <c r="K11" s="10">
        <f t="shared" ref="K11" si="2">STDEV(F11:H11)/AVERAGE(F11:H11)</f>
        <v>9.2638858043199934E-2</v>
      </c>
      <c r="L11" s="11">
        <f t="shared" ref="L11" si="3">ROUND((I11*E11),2)</f>
        <v>197500</v>
      </c>
    </row>
    <row r="12" spans="1:12" ht="15.75" thickBot="1" x14ac:dyDescent="0.3">
      <c r="A12" s="25" t="s">
        <v>19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17">
        <f>SUM(L11:L11)</f>
        <v>197500</v>
      </c>
    </row>
    <row r="13" spans="1:12" x14ac:dyDescent="0.25">
      <c r="B13" s="12"/>
    </row>
  </sheetData>
  <mergeCells count="14">
    <mergeCell ref="A12:K12"/>
    <mergeCell ref="A7:L7"/>
    <mergeCell ref="A8:L8"/>
    <mergeCell ref="A9:A10"/>
    <mergeCell ref="B9:B10"/>
    <mergeCell ref="C9:C10"/>
    <mergeCell ref="D9:D10"/>
    <mergeCell ref="E9:E10"/>
    <mergeCell ref="I9:I10"/>
    <mergeCell ref="A2:L2"/>
    <mergeCell ref="A5:B5"/>
    <mergeCell ref="C5:L5"/>
    <mergeCell ref="A6:B6"/>
    <mergeCell ref="C6:L6"/>
  </mergeCells>
  <phoneticPr fontId="8" type="noConversion"/>
  <pageMargins left="0.24027777777777801" right="0.24027777777777801" top="0.05" bottom="0.209722222222222" header="0.51180555555555496" footer="0.51180555555555496"/>
  <pageSetup paperSize="9" scale="64" fitToHeight="0" orientation="landscape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Новикова Юлия Игоревна</cp:lastModifiedBy>
  <cp:revision>7</cp:revision>
  <cp:lastPrinted>2026-03-17T15:32:05Z</cp:lastPrinted>
  <dcterms:created xsi:type="dcterms:W3CDTF">2014-01-17T11:35:00Z</dcterms:created>
  <dcterms:modified xsi:type="dcterms:W3CDTF">2026-07-31T07:43:33Z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1049-12.2.0.17562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  <property fmtid="{D5CDD505-2E9C-101B-9397-08002B2CF9AE}" pid="5" name="ICV">
    <vt:lpwstr>03922F94E72048269C8DF3C494D4590F_12</vt:lpwstr>
  </property>
</Properties>
</file>