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Комп\Контракты\2026\ЕАТ Березка (п.4)\_ Масла\"/>
    </mc:Choice>
  </mc:AlternateContent>
  <bookViews>
    <workbookView xWindow="0" yWindow="0" windowWidth="24240" windowHeight="12330"/>
  </bookViews>
  <sheets>
    <sheet name="ПК" sheetId="7" r:id="rId1"/>
  </sheets>
  <calcPr calcId="152511"/>
</workbook>
</file>

<file path=xl/calcChain.xml><?xml version="1.0" encoding="utf-8"?>
<calcChain xmlns="http://schemas.openxmlformats.org/spreadsheetml/2006/main">
  <c r="L17" i="7" l="1"/>
  <c r="I11" i="7" l="1"/>
  <c r="L11" i="7" s="1"/>
  <c r="I12" i="7"/>
  <c r="I13" i="7"/>
  <c r="L13" i="7" s="1"/>
  <c r="I14" i="7"/>
  <c r="L14" i="7" s="1"/>
  <c r="I15" i="7"/>
  <c r="I16" i="7"/>
  <c r="J16" i="7" l="1"/>
  <c r="K16" i="7" s="1"/>
  <c r="J15" i="7"/>
  <c r="K15" i="7" s="1"/>
  <c r="J14" i="7"/>
  <c r="K14" i="7" s="1"/>
  <c r="J13" i="7"/>
  <c r="K13" i="7" s="1"/>
  <c r="J12" i="7"/>
  <c r="K12" i="7" s="1"/>
  <c r="J11" i="7"/>
  <c r="K11" i="7" s="1"/>
</calcChain>
</file>

<file path=xl/sharedStrings.xml><?xml version="1.0" encoding="utf-8"?>
<sst xmlns="http://schemas.openxmlformats.org/spreadsheetml/2006/main" count="37" uniqueCount="32">
  <si>
    <t>Поставщик 1</t>
  </si>
  <si>
    <t>Поставщик 2</t>
  </si>
  <si>
    <t>Поставщик 3</t>
  </si>
  <si>
    <t>Расчет НМЦК</t>
  </si>
  <si>
    <t>Расчет коэффициента вариации</t>
  </si>
  <si>
    <t>σ</t>
  </si>
  <si>
    <t xml:space="preserve">V* </t>
  </si>
  <si>
    <t>* -  максимально допустимое значение-  33%.</t>
  </si>
  <si>
    <t>НМЦК, тыс. руб.</t>
  </si>
  <si>
    <t xml:space="preserve">Предмет закупки: </t>
  </si>
  <si>
    <t xml:space="preserve">Валюта, используемая для формирования цены контракта и расчетов: </t>
  </si>
  <si>
    <t>Российский рубль.</t>
  </si>
  <si>
    <t>Используемый метод определения начальной (максимальной) цены контракта с обоснованием:</t>
  </si>
  <si>
    <r>
      <t xml:space="preserve">Расчет начальной (максимальной) цены контракта проведен </t>
    </r>
    <r>
      <rPr>
        <b/>
        <sz val="10"/>
        <color theme="1"/>
        <rFont val="Times New Roman"/>
        <family val="1"/>
        <charset val="204"/>
      </rPr>
      <t>методом сопоставимых рыночных цен (анализ рынка)</t>
    </r>
    <r>
      <rPr>
        <sz val="10"/>
        <color theme="1"/>
        <rFont val="Times New Roman"/>
        <family val="1"/>
        <charset val="204"/>
      </rPr>
      <t xml:space="preserve">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                                                                                                                                                                               </t>
    </r>
  </si>
  <si>
    <t>Информация получена путем проведения мониторинга цен на товары (работы, услуги), связанные с исполнением Контракта в соответствии с описанием объекта закупки.</t>
  </si>
  <si>
    <r>
      <t>На рассмотрение представлены коммерческие предложения (3 штуки) на товары (работы, услуги), являющиеся предметом Контракта.</t>
    </r>
    <r>
      <rPr>
        <sz val="10"/>
        <color indexed="2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>Для обеспечения конфиденциальности каждому поставщику (подрядчику, исполнителю) присвоен порядковый номер.</t>
    </r>
  </si>
  <si>
    <t>ОБОСНОВАНИЕ НАЧАЛЬНОЙ (МАКСИМАЛЬНОЙ) ЦЕНЫ КОНТРАКТА</t>
  </si>
  <si>
    <r>
      <t xml:space="preserve"> &lt; </t>
    </r>
    <r>
      <rPr>
        <i/>
        <sz val="10"/>
        <rFont val="Times New Roman"/>
        <family val="1"/>
        <charset val="204"/>
      </rPr>
      <t xml:space="preserve">ц &gt;  </t>
    </r>
  </si>
  <si>
    <t>№ п/п</t>
  </si>
  <si>
    <t>Единицы измерения</t>
  </si>
  <si>
    <t>Количество</t>
  </si>
  <si>
    <t>Цены поставщиков, рубли.</t>
  </si>
  <si>
    <t xml:space="preserve">Наименование </t>
  </si>
  <si>
    <t>Поставка масел и жидкостей для транспортных средств</t>
  </si>
  <si>
    <t>шт.</t>
  </si>
  <si>
    <t>Масло моторное Gazpromneft Premium L 5W30 SL/CF синтетическое 4 л.</t>
  </si>
  <si>
    <t>Масло моторное ВМПАВТО Motive 5W40(F3/B4, SN/CF) синтетическое 4 л.</t>
  </si>
  <si>
    <t>Масло моторное Лукойл М-10ДМ (48 кг) 54 л.</t>
  </si>
  <si>
    <t>Масло моторное Лукойл АВАНГАРД УЛЬТРА 10W40 (Cl-4/SL) п/синт. (17кг) 20 л.</t>
  </si>
  <si>
    <t>Масло моторное Лукойл АВАНГАРД ЭКСТРА 10W40 (CH-4/CG-4/SJ) п/синт. 5 л.</t>
  </si>
  <si>
    <r>
      <t>По результатам анализа рынка с учетом существенных условий исполнения контракта в пределах выделенных лимитов бюджетных обязательств установлена начальная (максимальная) цена контракта в размере</t>
    </r>
    <r>
      <rPr>
        <b/>
        <sz val="10"/>
        <rFont val="Times New Roman"/>
        <family val="1"/>
        <charset val="204"/>
      </rPr>
      <t xml:space="preserve"> 91 848, 73 рублей (девяносто одна тысяча восемьсот сорок восемь рублей) 73 копейки.</t>
    </r>
  </si>
  <si>
    <t>Масло моторное Ойл Райт МОТО-2Т (ТС) для 2-х тактных двигателей, полусинтетика 1 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</si>
</sst>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centerContinuous" vertical="center" wrapText="1"/>
    </xf>
    <xf numFmtId="0" fontId="2" fillId="0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9" fillId="0" borderId="7" xfId="0" applyNumberFormat="1" applyFont="1" applyFill="1" applyBorder="1" applyAlignment="1">
      <alignment vertical="center"/>
    </xf>
    <xf numFmtId="4" fontId="5" fillId="0" borderId="1" xfId="0" applyNumberFormat="1" applyFont="1" applyFill="1" applyBorder="1" applyAlignment="1">
      <alignment vertical="center"/>
    </xf>
    <xf numFmtId="4" fontId="9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5" fillId="0" borderId="6" xfId="0" applyFont="1" applyFill="1" applyBorder="1"/>
    <xf numFmtId="4" fontId="5" fillId="0" borderId="6" xfId="0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top" wrapText="1"/>
    </xf>
    <xf numFmtId="49" fontId="4" fillId="0" borderId="5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3" xfId="0" applyNumberFormat="1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4" xfId="0" applyNumberFormat="1" applyFont="1" applyBorder="1" applyAlignment="1">
      <alignment horizontal="left" vertical="top" wrapText="1"/>
    </xf>
    <xf numFmtId="49" fontId="6" fillId="0" borderId="11" xfId="0" applyNumberFormat="1" applyFont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49" fontId="6" fillId="0" borderId="14" xfId="0" applyNumberFormat="1" applyFont="1" applyBorder="1" applyAlignment="1">
      <alignment horizontal="left" vertical="center" wrapText="1"/>
    </xf>
    <xf numFmtId="49" fontId="6" fillId="0" borderId="15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2"/>
  <sheetViews>
    <sheetView tabSelected="1" topLeftCell="A7" workbookViewId="0">
      <selection activeCell="B16" sqref="B16:C16"/>
    </sheetView>
  </sheetViews>
  <sheetFormatPr defaultRowHeight="15.75" x14ac:dyDescent="0.25"/>
  <cols>
    <col min="1" max="1" width="4.28515625" style="1" customWidth="1"/>
    <col min="2" max="2" width="9.140625" style="1"/>
    <col min="3" max="3" width="35.42578125" style="1" customWidth="1"/>
    <col min="4" max="5" width="7" style="1" customWidth="1"/>
    <col min="6" max="6" width="17.28515625" style="1" customWidth="1"/>
    <col min="7" max="7" width="17.5703125" style="1" customWidth="1"/>
    <col min="8" max="8" width="16.85546875" style="1" customWidth="1"/>
    <col min="9" max="9" width="12.5703125" style="1" customWidth="1"/>
    <col min="10" max="10" width="11" style="1" customWidth="1"/>
    <col min="11" max="11" width="10.140625" style="1" customWidth="1"/>
    <col min="12" max="12" width="23.28515625" style="1" customWidth="1"/>
    <col min="13" max="13" width="1" style="1" hidden="1" customWidth="1"/>
    <col min="14" max="17" width="9.140625" style="1" hidden="1" customWidth="1"/>
    <col min="18" max="18" width="0.28515625" style="1" hidden="1" customWidth="1"/>
    <col min="19" max="19" width="0.42578125" style="1" hidden="1" customWidth="1"/>
    <col min="20" max="201" width="9.140625" style="1"/>
    <col min="202" max="202" width="59.7109375" style="1" customWidth="1"/>
    <col min="203" max="206" width="14.7109375" style="1" customWidth="1"/>
    <col min="207" max="207" width="15.28515625" style="1" customWidth="1"/>
    <col min="208" max="208" width="2.5703125" style="1" customWidth="1"/>
    <col min="209" max="209" width="12.7109375" style="1" customWidth="1"/>
    <col min="210" max="210" width="13.28515625" style="1" customWidth="1"/>
    <col min="211" max="211" width="14.42578125" style="1" customWidth="1"/>
    <col min="212" max="457" width="9.140625" style="1"/>
    <col min="458" max="458" width="59.7109375" style="1" customWidth="1"/>
    <col min="459" max="462" width="14.7109375" style="1" customWidth="1"/>
    <col min="463" max="463" width="15.28515625" style="1" customWidth="1"/>
    <col min="464" max="464" width="2.5703125" style="1" customWidth="1"/>
    <col min="465" max="465" width="12.7109375" style="1" customWidth="1"/>
    <col min="466" max="466" width="13.28515625" style="1" customWidth="1"/>
    <col min="467" max="467" width="14.42578125" style="1" customWidth="1"/>
    <col min="468" max="713" width="9.140625" style="1"/>
    <col min="714" max="714" width="59.7109375" style="1" customWidth="1"/>
    <col min="715" max="718" width="14.7109375" style="1" customWidth="1"/>
    <col min="719" max="719" width="15.28515625" style="1" customWidth="1"/>
    <col min="720" max="720" width="2.5703125" style="1" customWidth="1"/>
    <col min="721" max="721" width="12.7109375" style="1" customWidth="1"/>
    <col min="722" max="722" width="13.28515625" style="1" customWidth="1"/>
    <col min="723" max="723" width="14.42578125" style="1" customWidth="1"/>
    <col min="724" max="969" width="9.140625" style="1"/>
    <col min="970" max="970" width="59.7109375" style="1" customWidth="1"/>
    <col min="971" max="974" width="14.7109375" style="1" customWidth="1"/>
    <col min="975" max="975" width="15.28515625" style="1" customWidth="1"/>
    <col min="976" max="976" width="2.5703125" style="1" customWidth="1"/>
    <col min="977" max="977" width="12.7109375" style="1" customWidth="1"/>
    <col min="978" max="978" width="13.28515625" style="1" customWidth="1"/>
    <col min="979" max="979" width="14.42578125" style="1" customWidth="1"/>
    <col min="980" max="1225" width="9.140625" style="1"/>
    <col min="1226" max="1226" width="59.7109375" style="1" customWidth="1"/>
    <col min="1227" max="1230" width="14.7109375" style="1" customWidth="1"/>
    <col min="1231" max="1231" width="15.28515625" style="1" customWidth="1"/>
    <col min="1232" max="1232" width="2.5703125" style="1" customWidth="1"/>
    <col min="1233" max="1233" width="12.7109375" style="1" customWidth="1"/>
    <col min="1234" max="1234" width="13.28515625" style="1" customWidth="1"/>
    <col min="1235" max="1235" width="14.42578125" style="1" customWidth="1"/>
    <col min="1236" max="1481" width="9.140625" style="1"/>
    <col min="1482" max="1482" width="59.7109375" style="1" customWidth="1"/>
    <col min="1483" max="1486" width="14.7109375" style="1" customWidth="1"/>
    <col min="1487" max="1487" width="15.28515625" style="1" customWidth="1"/>
    <col min="1488" max="1488" width="2.5703125" style="1" customWidth="1"/>
    <col min="1489" max="1489" width="12.7109375" style="1" customWidth="1"/>
    <col min="1490" max="1490" width="13.28515625" style="1" customWidth="1"/>
    <col min="1491" max="1491" width="14.42578125" style="1" customWidth="1"/>
    <col min="1492" max="1737" width="9.140625" style="1"/>
    <col min="1738" max="1738" width="59.7109375" style="1" customWidth="1"/>
    <col min="1739" max="1742" width="14.7109375" style="1" customWidth="1"/>
    <col min="1743" max="1743" width="15.28515625" style="1" customWidth="1"/>
    <col min="1744" max="1744" width="2.5703125" style="1" customWidth="1"/>
    <col min="1745" max="1745" width="12.7109375" style="1" customWidth="1"/>
    <col min="1746" max="1746" width="13.28515625" style="1" customWidth="1"/>
    <col min="1747" max="1747" width="14.42578125" style="1" customWidth="1"/>
    <col min="1748" max="1993" width="9.140625" style="1"/>
    <col min="1994" max="1994" width="59.7109375" style="1" customWidth="1"/>
    <col min="1995" max="1998" width="14.7109375" style="1" customWidth="1"/>
    <col min="1999" max="1999" width="15.28515625" style="1" customWidth="1"/>
    <col min="2000" max="2000" width="2.5703125" style="1" customWidth="1"/>
    <col min="2001" max="2001" width="12.7109375" style="1" customWidth="1"/>
    <col min="2002" max="2002" width="13.28515625" style="1" customWidth="1"/>
    <col min="2003" max="2003" width="14.42578125" style="1" customWidth="1"/>
    <col min="2004" max="2249" width="9.140625" style="1"/>
    <col min="2250" max="2250" width="59.7109375" style="1" customWidth="1"/>
    <col min="2251" max="2254" width="14.7109375" style="1" customWidth="1"/>
    <col min="2255" max="2255" width="15.28515625" style="1" customWidth="1"/>
    <col min="2256" max="2256" width="2.5703125" style="1" customWidth="1"/>
    <col min="2257" max="2257" width="12.7109375" style="1" customWidth="1"/>
    <col min="2258" max="2258" width="13.28515625" style="1" customWidth="1"/>
    <col min="2259" max="2259" width="14.42578125" style="1" customWidth="1"/>
    <col min="2260" max="2505" width="9.140625" style="1"/>
    <col min="2506" max="2506" width="59.7109375" style="1" customWidth="1"/>
    <col min="2507" max="2510" width="14.7109375" style="1" customWidth="1"/>
    <col min="2511" max="2511" width="15.28515625" style="1" customWidth="1"/>
    <col min="2512" max="2512" width="2.5703125" style="1" customWidth="1"/>
    <col min="2513" max="2513" width="12.7109375" style="1" customWidth="1"/>
    <col min="2514" max="2514" width="13.28515625" style="1" customWidth="1"/>
    <col min="2515" max="2515" width="14.42578125" style="1" customWidth="1"/>
    <col min="2516" max="2761" width="9.140625" style="1"/>
    <col min="2762" max="2762" width="59.7109375" style="1" customWidth="1"/>
    <col min="2763" max="2766" width="14.7109375" style="1" customWidth="1"/>
    <col min="2767" max="2767" width="15.28515625" style="1" customWidth="1"/>
    <col min="2768" max="2768" width="2.5703125" style="1" customWidth="1"/>
    <col min="2769" max="2769" width="12.7109375" style="1" customWidth="1"/>
    <col min="2770" max="2770" width="13.28515625" style="1" customWidth="1"/>
    <col min="2771" max="2771" width="14.42578125" style="1" customWidth="1"/>
    <col min="2772" max="3017" width="9.140625" style="1"/>
    <col min="3018" max="3018" width="59.7109375" style="1" customWidth="1"/>
    <col min="3019" max="3022" width="14.7109375" style="1" customWidth="1"/>
    <col min="3023" max="3023" width="15.28515625" style="1" customWidth="1"/>
    <col min="3024" max="3024" width="2.5703125" style="1" customWidth="1"/>
    <col min="3025" max="3025" width="12.7109375" style="1" customWidth="1"/>
    <col min="3026" max="3026" width="13.28515625" style="1" customWidth="1"/>
    <col min="3027" max="3027" width="14.42578125" style="1" customWidth="1"/>
    <col min="3028" max="3273" width="9.140625" style="1"/>
    <col min="3274" max="3274" width="59.7109375" style="1" customWidth="1"/>
    <col min="3275" max="3278" width="14.7109375" style="1" customWidth="1"/>
    <col min="3279" max="3279" width="15.28515625" style="1" customWidth="1"/>
    <col min="3280" max="3280" width="2.5703125" style="1" customWidth="1"/>
    <col min="3281" max="3281" width="12.7109375" style="1" customWidth="1"/>
    <col min="3282" max="3282" width="13.28515625" style="1" customWidth="1"/>
    <col min="3283" max="3283" width="14.42578125" style="1" customWidth="1"/>
    <col min="3284" max="3529" width="9.140625" style="1"/>
    <col min="3530" max="3530" width="59.7109375" style="1" customWidth="1"/>
    <col min="3531" max="3534" width="14.7109375" style="1" customWidth="1"/>
    <col min="3535" max="3535" width="15.28515625" style="1" customWidth="1"/>
    <col min="3536" max="3536" width="2.5703125" style="1" customWidth="1"/>
    <col min="3537" max="3537" width="12.7109375" style="1" customWidth="1"/>
    <col min="3538" max="3538" width="13.28515625" style="1" customWidth="1"/>
    <col min="3539" max="3539" width="14.42578125" style="1" customWidth="1"/>
    <col min="3540" max="3785" width="9.140625" style="1"/>
    <col min="3786" max="3786" width="59.7109375" style="1" customWidth="1"/>
    <col min="3787" max="3790" width="14.7109375" style="1" customWidth="1"/>
    <col min="3791" max="3791" width="15.28515625" style="1" customWidth="1"/>
    <col min="3792" max="3792" width="2.5703125" style="1" customWidth="1"/>
    <col min="3793" max="3793" width="12.7109375" style="1" customWidth="1"/>
    <col min="3794" max="3794" width="13.28515625" style="1" customWidth="1"/>
    <col min="3795" max="3795" width="14.42578125" style="1" customWidth="1"/>
    <col min="3796" max="4041" width="9.140625" style="1"/>
    <col min="4042" max="4042" width="59.7109375" style="1" customWidth="1"/>
    <col min="4043" max="4046" width="14.7109375" style="1" customWidth="1"/>
    <col min="4047" max="4047" width="15.28515625" style="1" customWidth="1"/>
    <col min="4048" max="4048" width="2.5703125" style="1" customWidth="1"/>
    <col min="4049" max="4049" width="12.7109375" style="1" customWidth="1"/>
    <col min="4050" max="4050" width="13.28515625" style="1" customWidth="1"/>
    <col min="4051" max="4051" width="14.42578125" style="1" customWidth="1"/>
    <col min="4052" max="4297" width="9.140625" style="1"/>
    <col min="4298" max="4298" width="59.7109375" style="1" customWidth="1"/>
    <col min="4299" max="4302" width="14.7109375" style="1" customWidth="1"/>
    <col min="4303" max="4303" width="15.28515625" style="1" customWidth="1"/>
    <col min="4304" max="4304" width="2.5703125" style="1" customWidth="1"/>
    <col min="4305" max="4305" width="12.7109375" style="1" customWidth="1"/>
    <col min="4306" max="4306" width="13.28515625" style="1" customWidth="1"/>
    <col min="4307" max="4307" width="14.42578125" style="1" customWidth="1"/>
    <col min="4308" max="4553" width="9.140625" style="1"/>
    <col min="4554" max="4554" width="59.7109375" style="1" customWidth="1"/>
    <col min="4555" max="4558" width="14.7109375" style="1" customWidth="1"/>
    <col min="4559" max="4559" width="15.28515625" style="1" customWidth="1"/>
    <col min="4560" max="4560" width="2.5703125" style="1" customWidth="1"/>
    <col min="4561" max="4561" width="12.7109375" style="1" customWidth="1"/>
    <col min="4562" max="4562" width="13.28515625" style="1" customWidth="1"/>
    <col min="4563" max="4563" width="14.42578125" style="1" customWidth="1"/>
    <col min="4564" max="4809" width="9.140625" style="1"/>
    <col min="4810" max="4810" width="59.7109375" style="1" customWidth="1"/>
    <col min="4811" max="4814" width="14.7109375" style="1" customWidth="1"/>
    <col min="4815" max="4815" width="15.28515625" style="1" customWidth="1"/>
    <col min="4816" max="4816" width="2.5703125" style="1" customWidth="1"/>
    <col min="4817" max="4817" width="12.7109375" style="1" customWidth="1"/>
    <col min="4818" max="4818" width="13.28515625" style="1" customWidth="1"/>
    <col min="4819" max="4819" width="14.42578125" style="1" customWidth="1"/>
    <col min="4820" max="5065" width="9.140625" style="1"/>
    <col min="5066" max="5066" width="59.7109375" style="1" customWidth="1"/>
    <col min="5067" max="5070" width="14.7109375" style="1" customWidth="1"/>
    <col min="5071" max="5071" width="15.28515625" style="1" customWidth="1"/>
    <col min="5072" max="5072" width="2.5703125" style="1" customWidth="1"/>
    <col min="5073" max="5073" width="12.7109375" style="1" customWidth="1"/>
    <col min="5074" max="5074" width="13.28515625" style="1" customWidth="1"/>
    <col min="5075" max="5075" width="14.42578125" style="1" customWidth="1"/>
    <col min="5076" max="5321" width="9.140625" style="1"/>
    <col min="5322" max="5322" width="59.7109375" style="1" customWidth="1"/>
    <col min="5323" max="5326" width="14.7109375" style="1" customWidth="1"/>
    <col min="5327" max="5327" width="15.28515625" style="1" customWidth="1"/>
    <col min="5328" max="5328" width="2.5703125" style="1" customWidth="1"/>
    <col min="5329" max="5329" width="12.7109375" style="1" customWidth="1"/>
    <col min="5330" max="5330" width="13.28515625" style="1" customWidth="1"/>
    <col min="5331" max="5331" width="14.42578125" style="1" customWidth="1"/>
    <col min="5332" max="5577" width="9.140625" style="1"/>
    <col min="5578" max="5578" width="59.7109375" style="1" customWidth="1"/>
    <col min="5579" max="5582" width="14.7109375" style="1" customWidth="1"/>
    <col min="5583" max="5583" width="15.28515625" style="1" customWidth="1"/>
    <col min="5584" max="5584" width="2.5703125" style="1" customWidth="1"/>
    <col min="5585" max="5585" width="12.7109375" style="1" customWidth="1"/>
    <col min="5586" max="5586" width="13.28515625" style="1" customWidth="1"/>
    <col min="5587" max="5587" width="14.42578125" style="1" customWidth="1"/>
    <col min="5588" max="5833" width="9.140625" style="1"/>
    <col min="5834" max="5834" width="59.7109375" style="1" customWidth="1"/>
    <col min="5835" max="5838" width="14.7109375" style="1" customWidth="1"/>
    <col min="5839" max="5839" width="15.28515625" style="1" customWidth="1"/>
    <col min="5840" max="5840" width="2.5703125" style="1" customWidth="1"/>
    <col min="5841" max="5841" width="12.7109375" style="1" customWidth="1"/>
    <col min="5842" max="5842" width="13.28515625" style="1" customWidth="1"/>
    <col min="5843" max="5843" width="14.42578125" style="1" customWidth="1"/>
    <col min="5844" max="6089" width="9.140625" style="1"/>
    <col min="6090" max="6090" width="59.7109375" style="1" customWidth="1"/>
    <col min="6091" max="6094" width="14.7109375" style="1" customWidth="1"/>
    <col min="6095" max="6095" width="15.28515625" style="1" customWidth="1"/>
    <col min="6096" max="6096" width="2.5703125" style="1" customWidth="1"/>
    <col min="6097" max="6097" width="12.7109375" style="1" customWidth="1"/>
    <col min="6098" max="6098" width="13.28515625" style="1" customWidth="1"/>
    <col min="6099" max="6099" width="14.42578125" style="1" customWidth="1"/>
    <col min="6100" max="6345" width="9.140625" style="1"/>
    <col min="6346" max="6346" width="59.7109375" style="1" customWidth="1"/>
    <col min="6347" max="6350" width="14.7109375" style="1" customWidth="1"/>
    <col min="6351" max="6351" width="15.28515625" style="1" customWidth="1"/>
    <col min="6352" max="6352" width="2.5703125" style="1" customWidth="1"/>
    <col min="6353" max="6353" width="12.7109375" style="1" customWidth="1"/>
    <col min="6354" max="6354" width="13.28515625" style="1" customWidth="1"/>
    <col min="6355" max="6355" width="14.42578125" style="1" customWidth="1"/>
    <col min="6356" max="6601" width="9.140625" style="1"/>
    <col min="6602" max="6602" width="59.7109375" style="1" customWidth="1"/>
    <col min="6603" max="6606" width="14.7109375" style="1" customWidth="1"/>
    <col min="6607" max="6607" width="15.28515625" style="1" customWidth="1"/>
    <col min="6608" max="6608" width="2.5703125" style="1" customWidth="1"/>
    <col min="6609" max="6609" width="12.7109375" style="1" customWidth="1"/>
    <col min="6610" max="6610" width="13.28515625" style="1" customWidth="1"/>
    <col min="6611" max="6611" width="14.42578125" style="1" customWidth="1"/>
    <col min="6612" max="6857" width="9.140625" style="1"/>
    <col min="6858" max="6858" width="59.7109375" style="1" customWidth="1"/>
    <col min="6859" max="6862" width="14.7109375" style="1" customWidth="1"/>
    <col min="6863" max="6863" width="15.28515625" style="1" customWidth="1"/>
    <col min="6864" max="6864" width="2.5703125" style="1" customWidth="1"/>
    <col min="6865" max="6865" width="12.7109375" style="1" customWidth="1"/>
    <col min="6866" max="6866" width="13.28515625" style="1" customWidth="1"/>
    <col min="6867" max="6867" width="14.42578125" style="1" customWidth="1"/>
    <col min="6868" max="7113" width="9.140625" style="1"/>
    <col min="7114" max="7114" width="59.7109375" style="1" customWidth="1"/>
    <col min="7115" max="7118" width="14.7109375" style="1" customWidth="1"/>
    <col min="7119" max="7119" width="15.28515625" style="1" customWidth="1"/>
    <col min="7120" max="7120" width="2.5703125" style="1" customWidth="1"/>
    <col min="7121" max="7121" width="12.7109375" style="1" customWidth="1"/>
    <col min="7122" max="7122" width="13.28515625" style="1" customWidth="1"/>
    <col min="7123" max="7123" width="14.42578125" style="1" customWidth="1"/>
    <col min="7124" max="7369" width="9.140625" style="1"/>
    <col min="7370" max="7370" width="59.7109375" style="1" customWidth="1"/>
    <col min="7371" max="7374" width="14.7109375" style="1" customWidth="1"/>
    <col min="7375" max="7375" width="15.28515625" style="1" customWidth="1"/>
    <col min="7376" max="7376" width="2.5703125" style="1" customWidth="1"/>
    <col min="7377" max="7377" width="12.7109375" style="1" customWidth="1"/>
    <col min="7378" max="7378" width="13.28515625" style="1" customWidth="1"/>
    <col min="7379" max="7379" width="14.42578125" style="1" customWidth="1"/>
    <col min="7380" max="7625" width="9.140625" style="1"/>
    <col min="7626" max="7626" width="59.7109375" style="1" customWidth="1"/>
    <col min="7627" max="7630" width="14.7109375" style="1" customWidth="1"/>
    <col min="7631" max="7631" width="15.28515625" style="1" customWidth="1"/>
    <col min="7632" max="7632" width="2.5703125" style="1" customWidth="1"/>
    <col min="7633" max="7633" width="12.7109375" style="1" customWidth="1"/>
    <col min="7634" max="7634" width="13.28515625" style="1" customWidth="1"/>
    <col min="7635" max="7635" width="14.42578125" style="1" customWidth="1"/>
    <col min="7636" max="7881" width="9.140625" style="1"/>
    <col min="7882" max="7882" width="59.7109375" style="1" customWidth="1"/>
    <col min="7883" max="7886" width="14.7109375" style="1" customWidth="1"/>
    <col min="7887" max="7887" width="15.28515625" style="1" customWidth="1"/>
    <col min="7888" max="7888" width="2.5703125" style="1" customWidth="1"/>
    <col min="7889" max="7889" width="12.7109375" style="1" customWidth="1"/>
    <col min="7890" max="7890" width="13.28515625" style="1" customWidth="1"/>
    <col min="7891" max="7891" width="14.42578125" style="1" customWidth="1"/>
    <col min="7892" max="8137" width="9.140625" style="1"/>
    <col min="8138" max="8138" width="59.7109375" style="1" customWidth="1"/>
    <col min="8139" max="8142" width="14.7109375" style="1" customWidth="1"/>
    <col min="8143" max="8143" width="15.28515625" style="1" customWidth="1"/>
    <col min="8144" max="8144" width="2.5703125" style="1" customWidth="1"/>
    <col min="8145" max="8145" width="12.7109375" style="1" customWidth="1"/>
    <col min="8146" max="8146" width="13.28515625" style="1" customWidth="1"/>
    <col min="8147" max="8147" width="14.42578125" style="1" customWidth="1"/>
    <col min="8148" max="8393" width="9.140625" style="1"/>
    <col min="8394" max="8394" width="59.7109375" style="1" customWidth="1"/>
    <col min="8395" max="8398" width="14.7109375" style="1" customWidth="1"/>
    <col min="8399" max="8399" width="15.28515625" style="1" customWidth="1"/>
    <col min="8400" max="8400" width="2.5703125" style="1" customWidth="1"/>
    <col min="8401" max="8401" width="12.7109375" style="1" customWidth="1"/>
    <col min="8402" max="8402" width="13.28515625" style="1" customWidth="1"/>
    <col min="8403" max="8403" width="14.42578125" style="1" customWidth="1"/>
    <col min="8404" max="8649" width="9.140625" style="1"/>
    <col min="8650" max="8650" width="59.7109375" style="1" customWidth="1"/>
    <col min="8651" max="8654" width="14.7109375" style="1" customWidth="1"/>
    <col min="8655" max="8655" width="15.28515625" style="1" customWidth="1"/>
    <col min="8656" max="8656" width="2.5703125" style="1" customWidth="1"/>
    <col min="8657" max="8657" width="12.7109375" style="1" customWidth="1"/>
    <col min="8658" max="8658" width="13.28515625" style="1" customWidth="1"/>
    <col min="8659" max="8659" width="14.42578125" style="1" customWidth="1"/>
    <col min="8660" max="8905" width="9.140625" style="1"/>
    <col min="8906" max="8906" width="59.7109375" style="1" customWidth="1"/>
    <col min="8907" max="8910" width="14.7109375" style="1" customWidth="1"/>
    <col min="8911" max="8911" width="15.28515625" style="1" customWidth="1"/>
    <col min="8912" max="8912" width="2.5703125" style="1" customWidth="1"/>
    <col min="8913" max="8913" width="12.7109375" style="1" customWidth="1"/>
    <col min="8914" max="8914" width="13.28515625" style="1" customWidth="1"/>
    <col min="8915" max="8915" width="14.42578125" style="1" customWidth="1"/>
    <col min="8916" max="9161" width="9.140625" style="1"/>
    <col min="9162" max="9162" width="59.7109375" style="1" customWidth="1"/>
    <col min="9163" max="9166" width="14.7109375" style="1" customWidth="1"/>
    <col min="9167" max="9167" width="15.28515625" style="1" customWidth="1"/>
    <col min="9168" max="9168" width="2.5703125" style="1" customWidth="1"/>
    <col min="9169" max="9169" width="12.7109375" style="1" customWidth="1"/>
    <col min="9170" max="9170" width="13.28515625" style="1" customWidth="1"/>
    <col min="9171" max="9171" width="14.42578125" style="1" customWidth="1"/>
    <col min="9172" max="9417" width="9.140625" style="1"/>
    <col min="9418" max="9418" width="59.7109375" style="1" customWidth="1"/>
    <col min="9419" max="9422" width="14.7109375" style="1" customWidth="1"/>
    <col min="9423" max="9423" width="15.28515625" style="1" customWidth="1"/>
    <col min="9424" max="9424" width="2.5703125" style="1" customWidth="1"/>
    <col min="9425" max="9425" width="12.7109375" style="1" customWidth="1"/>
    <col min="9426" max="9426" width="13.28515625" style="1" customWidth="1"/>
    <col min="9427" max="9427" width="14.42578125" style="1" customWidth="1"/>
    <col min="9428" max="9673" width="9.140625" style="1"/>
    <col min="9674" max="9674" width="59.7109375" style="1" customWidth="1"/>
    <col min="9675" max="9678" width="14.7109375" style="1" customWidth="1"/>
    <col min="9679" max="9679" width="15.28515625" style="1" customWidth="1"/>
    <col min="9680" max="9680" width="2.5703125" style="1" customWidth="1"/>
    <col min="9681" max="9681" width="12.7109375" style="1" customWidth="1"/>
    <col min="9682" max="9682" width="13.28515625" style="1" customWidth="1"/>
    <col min="9683" max="9683" width="14.42578125" style="1" customWidth="1"/>
    <col min="9684" max="9929" width="9.140625" style="1"/>
    <col min="9930" max="9930" width="59.7109375" style="1" customWidth="1"/>
    <col min="9931" max="9934" width="14.7109375" style="1" customWidth="1"/>
    <col min="9935" max="9935" width="15.28515625" style="1" customWidth="1"/>
    <col min="9936" max="9936" width="2.5703125" style="1" customWidth="1"/>
    <col min="9937" max="9937" width="12.7109375" style="1" customWidth="1"/>
    <col min="9938" max="9938" width="13.28515625" style="1" customWidth="1"/>
    <col min="9939" max="9939" width="14.42578125" style="1" customWidth="1"/>
    <col min="9940" max="10185" width="9.140625" style="1"/>
    <col min="10186" max="10186" width="59.7109375" style="1" customWidth="1"/>
    <col min="10187" max="10190" width="14.7109375" style="1" customWidth="1"/>
    <col min="10191" max="10191" width="15.28515625" style="1" customWidth="1"/>
    <col min="10192" max="10192" width="2.5703125" style="1" customWidth="1"/>
    <col min="10193" max="10193" width="12.7109375" style="1" customWidth="1"/>
    <col min="10194" max="10194" width="13.28515625" style="1" customWidth="1"/>
    <col min="10195" max="10195" width="14.42578125" style="1" customWidth="1"/>
    <col min="10196" max="10441" width="9.140625" style="1"/>
    <col min="10442" max="10442" width="59.7109375" style="1" customWidth="1"/>
    <col min="10443" max="10446" width="14.7109375" style="1" customWidth="1"/>
    <col min="10447" max="10447" width="15.28515625" style="1" customWidth="1"/>
    <col min="10448" max="10448" width="2.5703125" style="1" customWidth="1"/>
    <col min="10449" max="10449" width="12.7109375" style="1" customWidth="1"/>
    <col min="10450" max="10450" width="13.28515625" style="1" customWidth="1"/>
    <col min="10451" max="10451" width="14.42578125" style="1" customWidth="1"/>
    <col min="10452" max="10697" width="9.140625" style="1"/>
    <col min="10698" max="10698" width="59.7109375" style="1" customWidth="1"/>
    <col min="10699" max="10702" width="14.7109375" style="1" customWidth="1"/>
    <col min="10703" max="10703" width="15.28515625" style="1" customWidth="1"/>
    <col min="10704" max="10704" width="2.5703125" style="1" customWidth="1"/>
    <col min="10705" max="10705" width="12.7109375" style="1" customWidth="1"/>
    <col min="10706" max="10706" width="13.28515625" style="1" customWidth="1"/>
    <col min="10707" max="10707" width="14.42578125" style="1" customWidth="1"/>
    <col min="10708" max="10953" width="9.140625" style="1"/>
    <col min="10954" max="10954" width="59.7109375" style="1" customWidth="1"/>
    <col min="10955" max="10958" width="14.7109375" style="1" customWidth="1"/>
    <col min="10959" max="10959" width="15.28515625" style="1" customWidth="1"/>
    <col min="10960" max="10960" width="2.5703125" style="1" customWidth="1"/>
    <col min="10961" max="10961" width="12.7109375" style="1" customWidth="1"/>
    <col min="10962" max="10962" width="13.28515625" style="1" customWidth="1"/>
    <col min="10963" max="10963" width="14.42578125" style="1" customWidth="1"/>
    <col min="10964" max="11209" width="9.140625" style="1"/>
    <col min="11210" max="11210" width="59.7109375" style="1" customWidth="1"/>
    <col min="11211" max="11214" width="14.7109375" style="1" customWidth="1"/>
    <col min="11215" max="11215" width="15.28515625" style="1" customWidth="1"/>
    <col min="11216" max="11216" width="2.5703125" style="1" customWidth="1"/>
    <col min="11217" max="11217" width="12.7109375" style="1" customWidth="1"/>
    <col min="11218" max="11218" width="13.28515625" style="1" customWidth="1"/>
    <col min="11219" max="11219" width="14.42578125" style="1" customWidth="1"/>
    <col min="11220" max="11465" width="9.140625" style="1"/>
    <col min="11466" max="11466" width="59.7109375" style="1" customWidth="1"/>
    <col min="11467" max="11470" width="14.7109375" style="1" customWidth="1"/>
    <col min="11471" max="11471" width="15.28515625" style="1" customWidth="1"/>
    <col min="11472" max="11472" width="2.5703125" style="1" customWidth="1"/>
    <col min="11473" max="11473" width="12.7109375" style="1" customWidth="1"/>
    <col min="11474" max="11474" width="13.28515625" style="1" customWidth="1"/>
    <col min="11475" max="11475" width="14.42578125" style="1" customWidth="1"/>
    <col min="11476" max="11721" width="9.140625" style="1"/>
    <col min="11722" max="11722" width="59.7109375" style="1" customWidth="1"/>
    <col min="11723" max="11726" width="14.7109375" style="1" customWidth="1"/>
    <col min="11727" max="11727" width="15.28515625" style="1" customWidth="1"/>
    <col min="11728" max="11728" width="2.5703125" style="1" customWidth="1"/>
    <col min="11729" max="11729" width="12.7109375" style="1" customWidth="1"/>
    <col min="11730" max="11730" width="13.28515625" style="1" customWidth="1"/>
    <col min="11731" max="11731" width="14.42578125" style="1" customWidth="1"/>
    <col min="11732" max="11977" width="9.140625" style="1"/>
    <col min="11978" max="11978" width="59.7109375" style="1" customWidth="1"/>
    <col min="11979" max="11982" width="14.7109375" style="1" customWidth="1"/>
    <col min="11983" max="11983" width="15.28515625" style="1" customWidth="1"/>
    <col min="11984" max="11984" width="2.5703125" style="1" customWidth="1"/>
    <col min="11985" max="11985" width="12.7109375" style="1" customWidth="1"/>
    <col min="11986" max="11986" width="13.28515625" style="1" customWidth="1"/>
    <col min="11987" max="11987" width="14.42578125" style="1" customWidth="1"/>
    <col min="11988" max="12233" width="9.140625" style="1"/>
    <col min="12234" max="12234" width="59.7109375" style="1" customWidth="1"/>
    <col min="12235" max="12238" width="14.7109375" style="1" customWidth="1"/>
    <col min="12239" max="12239" width="15.28515625" style="1" customWidth="1"/>
    <col min="12240" max="12240" width="2.5703125" style="1" customWidth="1"/>
    <col min="12241" max="12241" width="12.7109375" style="1" customWidth="1"/>
    <col min="12242" max="12242" width="13.28515625" style="1" customWidth="1"/>
    <col min="12243" max="12243" width="14.42578125" style="1" customWidth="1"/>
    <col min="12244" max="12489" width="9.140625" style="1"/>
    <col min="12490" max="12490" width="59.7109375" style="1" customWidth="1"/>
    <col min="12491" max="12494" width="14.7109375" style="1" customWidth="1"/>
    <col min="12495" max="12495" width="15.28515625" style="1" customWidth="1"/>
    <col min="12496" max="12496" width="2.5703125" style="1" customWidth="1"/>
    <col min="12497" max="12497" width="12.7109375" style="1" customWidth="1"/>
    <col min="12498" max="12498" width="13.28515625" style="1" customWidth="1"/>
    <col min="12499" max="12499" width="14.42578125" style="1" customWidth="1"/>
    <col min="12500" max="12745" width="9.140625" style="1"/>
    <col min="12746" max="12746" width="59.7109375" style="1" customWidth="1"/>
    <col min="12747" max="12750" width="14.7109375" style="1" customWidth="1"/>
    <col min="12751" max="12751" width="15.28515625" style="1" customWidth="1"/>
    <col min="12752" max="12752" width="2.5703125" style="1" customWidth="1"/>
    <col min="12753" max="12753" width="12.7109375" style="1" customWidth="1"/>
    <col min="12754" max="12754" width="13.28515625" style="1" customWidth="1"/>
    <col min="12755" max="12755" width="14.42578125" style="1" customWidth="1"/>
    <col min="12756" max="13001" width="9.140625" style="1"/>
    <col min="13002" max="13002" width="59.7109375" style="1" customWidth="1"/>
    <col min="13003" max="13006" width="14.7109375" style="1" customWidth="1"/>
    <col min="13007" max="13007" width="15.28515625" style="1" customWidth="1"/>
    <col min="13008" max="13008" width="2.5703125" style="1" customWidth="1"/>
    <col min="13009" max="13009" width="12.7109375" style="1" customWidth="1"/>
    <col min="13010" max="13010" width="13.28515625" style="1" customWidth="1"/>
    <col min="13011" max="13011" width="14.42578125" style="1" customWidth="1"/>
    <col min="13012" max="13257" width="9.140625" style="1"/>
    <col min="13258" max="13258" width="59.7109375" style="1" customWidth="1"/>
    <col min="13259" max="13262" width="14.7109375" style="1" customWidth="1"/>
    <col min="13263" max="13263" width="15.28515625" style="1" customWidth="1"/>
    <col min="13264" max="13264" width="2.5703125" style="1" customWidth="1"/>
    <col min="13265" max="13265" width="12.7109375" style="1" customWidth="1"/>
    <col min="13266" max="13266" width="13.28515625" style="1" customWidth="1"/>
    <col min="13267" max="13267" width="14.42578125" style="1" customWidth="1"/>
    <col min="13268" max="13513" width="9.140625" style="1"/>
    <col min="13514" max="13514" width="59.7109375" style="1" customWidth="1"/>
    <col min="13515" max="13518" width="14.7109375" style="1" customWidth="1"/>
    <col min="13519" max="13519" width="15.28515625" style="1" customWidth="1"/>
    <col min="13520" max="13520" width="2.5703125" style="1" customWidth="1"/>
    <col min="13521" max="13521" width="12.7109375" style="1" customWidth="1"/>
    <col min="13522" max="13522" width="13.28515625" style="1" customWidth="1"/>
    <col min="13523" max="13523" width="14.42578125" style="1" customWidth="1"/>
    <col min="13524" max="13769" width="9.140625" style="1"/>
    <col min="13770" max="13770" width="59.7109375" style="1" customWidth="1"/>
    <col min="13771" max="13774" width="14.7109375" style="1" customWidth="1"/>
    <col min="13775" max="13775" width="15.28515625" style="1" customWidth="1"/>
    <col min="13776" max="13776" width="2.5703125" style="1" customWidth="1"/>
    <col min="13777" max="13777" width="12.7109375" style="1" customWidth="1"/>
    <col min="13778" max="13778" width="13.28515625" style="1" customWidth="1"/>
    <col min="13779" max="13779" width="14.42578125" style="1" customWidth="1"/>
    <col min="13780" max="14025" width="9.140625" style="1"/>
    <col min="14026" max="14026" width="59.7109375" style="1" customWidth="1"/>
    <col min="14027" max="14030" width="14.7109375" style="1" customWidth="1"/>
    <col min="14031" max="14031" width="15.28515625" style="1" customWidth="1"/>
    <col min="14032" max="14032" width="2.5703125" style="1" customWidth="1"/>
    <col min="14033" max="14033" width="12.7109375" style="1" customWidth="1"/>
    <col min="14034" max="14034" width="13.28515625" style="1" customWidth="1"/>
    <col min="14035" max="14035" width="14.42578125" style="1" customWidth="1"/>
    <col min="14036" max="14281" width="9.140625" style="1"/>
    <col min="14282" max="14282" width="59.7109375" style="1" customWidth="1"/>
    <col min="14283" max="14286" width="14.7109375" style="1" customWidth="1"/>
    <col min="14287" max="14287" width="15.28515625" style="1" customWidth="1"/>
    <col min="14288" max="14288" width="2.5703125" style="1" customWidth="1"/>
    <col min="14289" max="14289" width="12.7109375" style="1" customWidth="1"/>
    <col min="14290" max="14290" width="13.28515625" style="1" customWidth="1"/>
    <col min="14291" max="14291" width="14.42578125" style="1" customWidth="1"/>
    <col min="14292" max="14537" width="9.140625" style="1"/>
    <col min="14538" max="14538" width="59.7109375" style="1" customWidth="1"/>
    <col min="14539" max="14542" width="14.7109375" style="1" customWidth="1"/>
    <col min="14543" max="14543" width="15.28515625" style="1" customWidth="1"/>
    <col min="14544" max="14544" width="2.5703125" style="1" customWidth="1"/>
    <col min="14545" max="14545" width="12.7109375" style="1" customWidth="1"/>
    <col min="14546" max="14546" width="13.28515625" style="1" customWidth="1"/>
    <col min="14547" max="14547" width="14.42578125" style="1" customWidth="1"/>
    <col min="14548" max="14793" width="9.140625" style="1"/>
    <col min="14794" max="14794" width="59.7109375" style="1" customWidth="1"/>
    <col min="14795" max="14798" width="14.7109375" style="1" customWidth="1"/>
    <col min="14799" max="14799" width="15.28515625" style="1" customWidth="1"/>
    <col min="14800" max="14800" width="2.5703125" style="1" customWidth="1"/>
    <col min="14801" max="14801" width="12.7109375" style="1" customWidth="1"/>
    <col min="14802" max="14802" width="13.28515625" style="1" customWidth="1"/>
    <col min="14803" max="14803" width="14.42578125" style="1" customWidth="1"/>
    <col min="14804" max="15049" width="9.140625" style="1"/>
    <col min="15050" max="15050" width="59.7109375" style="1" customWidth="1"/>
    <col min="15051" max="15054" width="14.7109375" style="1" customWidth="1"/>
    <col min="15055" max="15055" width="15.28515625" style="1" customWidth="1"/>
    <col min="15056" max="15056" width="2.5703125" style="1" customWidth="1"/>
    <col min="15057" max="15057" width="12.7109375" style="1" customWidth="1"/>
    <col min="15058" max="15058" width="13.28515625" style="1" customWidth="1"/>
    <col min="15059" max="15059" width="14.42578125" style="1" customWidth="1"/>
    <col min="15060" max="15305" width="9.140625" style="1"/>
    <col min="15306" max="15306" width="59.7109375" style="1" customWidth="1"/>
    <col min="15307" max="15310" width="14.7109375" style="1" customWidth="1"/>
    <col min="15311" max="15311" width="15.28515625" style="1" customWidth="1"/>
    <col min="15312" max="15312" width="2.5703125" style="1" customWidth="1"/>
    <col min="15313" max="15313" width="12.7109375" style="1" customWidth="1"/>
    <col min="15314" max="15314" width="13.28515625" style="1" customWidth="1"/>
    <col min="15315" max="15315" width="14.42578125" style="1" customWidth="1"/>
    <col min="15316" max="15561" width="9.140625" style="1"/>
    <col min="15562" max="15562" width="59.7109375" style="1" customWidth="1"/>
    <col min="15563" max="15566" width="14.7109375" style="1" customWidth="1"/>
    <col min="15567" max="15567" width="15.28515625" style="1" customWidth="1"/>
    <col min="15568" max="15568" width="2.5703125" style="1" customWidth="1"/>
    <col min="15569" max="15569" width="12.7109375" style="1" customWidth="1"/>
    <col min="15570" max="15570" width="13.28515625" style="1" customWidth="1"/>
    <col min="15571" max="15571" width="14.42578125" style="1" customWidth="1"/>
    <col min="15572" max="15817" width="9.140625" style="1"/>
    <col min="15818" max="15818" width="59.7109375" style="1" customWidth="1"/>
    <col min="15819" max="15822" width="14.7109375" style="1" customWidth="1"/>
    <col min="15823" max="15823" width="15.28515625" style="1" customWidth="1"/>
    <col min="15824" max="15824" width="2.5703125" style="1" customWidth="1"/>
    <col min="15825" max="15825" width="12.7109375" style="1" customWidth="1"/>
    <col min="15826" max="15826" width="13.28515625" style="1" customWidth="1"/>
    <col min="15827" max="15827" width="14.42578125" style="1" customWidth="1"/>
    <col min="15828" max="16073" width="9.140625" style="1"/>
    <col min="16074" max="16074" width="59.7109375" style="1" customWidth="1"/>
    <col min="16075" max="16078" width="14.7109375" style="1" customWidth="1"/>
    <col min="16079" max="16079" width="15.28515625" style="1" customWidth="1"/>
    <col min="16080" max="16080" width="2.5703125" style="1" customWidth="1"/>
    <col min="16081" max="16081" width="12.7109375" style="1" customWidth="1"/>
    <col min="16082" max="16082" width="13.28515625" style="1" customWidth="1"/>
    <col min="16083" max="16083" width="14.42578125" style="1" customWidth="1"/>
    <col min="16084" max="16384" width="9.140625" style="1"/>
  </cols>
  <sheetData>
    <row r="1" spans="1:19" s="3" customFormat="1" ht="29.25" customHeight="1" x14ac:dyDescent="0.25">
      <c r="C1" s="34" t="s">
        <v>16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</row>
    <row r="2" spans="1:19" s="3" customFormat="1" ht="32.25" customHeight="1" x14ac:dyDescent="0.25">
      <c r="A2" s="33" t="s">
        <v>9</v>
      </c>
      <c r="B2" s="33"/>
      <c r="C2" s="33"/>
      <c r="D2" s="33"/>
      <c r="E2" s="16"/>
      <c r="F2" s="35" t="s">
        <v>23</v>
      </c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1:19" s="3" customFormat="1" ht="24" customHeight="1" x14ac:dyDescent="0.25">
      <c r="A3" s="33" t="s">
        <v>10</v>
      </c>
      <c r="B3" s="33"/>
      <c r="C3" s="33"/>
      <c r="D3" s="33"/>
      <c r="E3" s="18"/>
      <c r="F3" s="37" t="s">
        <v>11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9"/>
    </row>
    <row r="4" spans="1:19" s="3" customFormat="1" ht="54" customHeight="1" x14ac:dyDescent="0.25">
      <c r="A4" s="33" t="s">
        <v>12</v>
      </c>
      <c r="B4" s="33"/>
      <c r="C4" s="33"/>
      <c r="D4" s="33"/>
      <c r="E4" s="19"/>
      <c r="F4" s="24" t="s">
        <v>13</v>
      </c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6"/>
    </row>
    <row r="5" spans="1:19" s="3" customFormat="1" ht="27.75" customHeight="1" x14ac:dyDescent="0.25">
      <c r="A5" s="33"/>
      <c r="B5" s="33"/>
      <c r="C5" s="33"/>
      <c r="D5" s="33"/>
      <c r="E5" s="20"/>
      <c r="F5" s="27" t="s">
        <v>14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9"/>
    </row>
    <row r="6" spans="1:19" s="3" customFormat="1" ht="39" customHeight="1" x14ac:dyDescent="0.25">
      <c r="A6" s="33"/>
      <c r="B6" s="33"/>
      <c r="C6" s="33"/>
      <c r="D6" s="33"/>
      <c r="E6" s="21"/>
      <c r="F6" s="30" t="s">
        <v>15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2"/>
    </row>
    <row r="7" spans="1:19" s="3" customFormat="1" x14ac:dyDescent="0.25">
      <c r="C7" s="2"/>
      <c r="D7" s="2"/>
      <c r="E7" s="2"/>
      <c r="F7" s="2"/>
      <c r="G7" s="2"/>
      <c r="H7" s="2"/>
      <c r="I7" s="2"/>
      <c r="J7" s="2"/>
      <c r="K7" s="2"/>
      <c r="L7" s="2"/>
    </row>
    <row r="8" spans="1:19" s="3" customFormat="1" ht="15.75" customHeight="1" x14ac:dyDescent="0.25">
      <c r="A8" s="52" t="s">
        <v>18</v>
      </c>
      <c r="B8" s="41" t="s">
        <v>22</v>
      </c>
      <c r="C8" s="41"/>
      <c r="D8" s="48" t="s">
        <v>20</v>
      </c>
      <c r="E8" s="48" t="s">
        <v>19</v>
      </c>
      <c r="F8" s="41" t="s">
        <v>21</v>
      </c>
      <c r="G8" s="41"/>
      <c r="H8" s="41"/>
      <c r="I8" s="42" t="s">
        <v>3</v>
      </c>
      <c r="J8" s="43"/>
      <c r="K8" s="43"/>
      <c r="L8" s="44"/>
    </row>
    <row r="9" spans="1:19" s="3" customFormat="1" x14ac:dyDescent="0.25">
      <c r="A9" s="53"/>
      <c r="B9" s="41"/>
      <c r="C9" s="41"/>
      <c r="D9" s="55"/>
      <c r="E9" s="55"/>
      <c r="F9" s="4" t="s">
        <v>0</v>
      </c>
      <c r="G9" s="4" t="s">
        <v>1</v>
      </c>
      <c r="H9" s="4" t="s">
        <v>2</v>
      </c>
      <c r="I9" s="45" t="s">
        <v>4</v>
      </c>
      <c r="J9" s="46"/>
      <c r="K9" s="47"/>
      <c r="L9" s="48" t="s">
        <v>8</v>
      </c>
    </row>
    <row r="10" spans="1:19" s="3" customFormat="1" ht="27.75" customHeight="1" x14ac:dyDescent="0.25">
      <c r="A10" s="54"/>
      <c r="B10" s="41"/>
      <c r="C10" s="41"/>
      <c r="D10" s="49"/>
      <c r="E10" s="49"/>
      <c r="F10" s="5"/>
      <c r="G10" s="5"/>
      <c r="H10" s="5"/>
      <c r="I10" s="6" t="s">
        <v>17</v>
      </c>
      <c r="J10" s="7" t="s">
        <v>5</v>
      </c>
      <c r="K10" s="8" t="s">
        <v>6</v>
      </c>
      <c r="L10" s="49"/>
    </row>
    <row r="11" spans="1:19" s="3" customFormat="1" ht="27.75" customHeight="1" x14ac:dyDescent="0.25">
      <c r="A11" s="22">
        <v>1</v>
      </c>
      <c r="B11" s="42" t="s">
        <v>31</v>
      </c>
      <c r="C11" s="44"/>
      <c r="D11" s="23">
        <v>5</v>
      </c>
      <c r="E11" s="23" t="s">
        <v>24</v>
      </c>
      <c r="F11" s="5">
        <v>374</v>
      </c>
      <c r="G11" s="5">
        <v>374</v>
      </c>
      <c r="H11" s="5">
        <v>374</v>
      </c>
      <c r="I11" s="9">
        <f t="shared" ref="I11:I16" si="0">(F11+G11+H11)/3</f>
        <v>374</v>
      </c>
      <c r="J11" s="10">
        <f t="shared" ref="J11:J16" si="1">(((F11-I11)^2+(G11-I11)^2+(H11-I11)^2)/2)^(1/2)</f>
        <v>0</v>
      </c>
      <c r="K11" s="10">
        <f t="shared" ref="K11:K16" si="2">J11*100/I11</f>
        <v>0</v>
      </c>
      <c r="L11" s="11">
        <f>I11*D11</f>
        <v>1870</v>
      </c>
    </row>
    <row r="12" spans="1:19" s="3" customFormat="1" ht="27.75" customHeight="1" x14ac:dyDescent="0.25">
      <c r="A12" s="22">
        <v>2</v>
      </c>
      <c r="B12" s="42" t="s">
        <v>25</v>
      </c>
      <c r="C12" s="44"/>
      <c r="D12" s="23">
        <v>10</v>
      </c>
      <c r="E12" s="23" t="s">
        <v>24</v>
      </c>
      <c r="F12" s="5">
        <v>1538.9</v>
      </c>
      <c r="G12" s="5">
        <v>1538.9</v>
      </c>
      <c r="H12" s="5">
        <v>1650</v>
      </c>
      <c r="I12" s="9">
        <f t="shared" si="0"/>
        <v>1575.9333333333334</v>
      </c>
      <c r="J12" s="10">
        <f t="shared" si="1"/>
        <v>64.143614906967372</v>
      </c>
      <c r="K12" s="10">
        <f t="shared" si="2"/>
        <v>4.0701985008016859</v>
      </c>
      <c r="L12" s="11">
        <v>15759.3</v>
      </c>
    </row>
    <row r="13" spans="1:19" s="3" customFormat="1" ht="27.75" customHeight="1" x14ac:dyDescent="0.25">
      <c r="A13" s="22">
        <v>3</v>
      </c>
      <c r="B13" s="42" t="s">
        <v>26</v>
      </c>
      <c r="C13" s="44"/>
      <c r="D13" s="23">
        <v>3</v>
      </c>
      <c r="E13" s="23" t="s">
        <v>24</v>
      </c>
      <c r="F13" s="5">
        <v>3747.73</v>
      </c>
      <c r="G13" s="5">
        <v>3747.7</v>
      </c>
      <c r="H13" s="5">
        <v>3850.78</v>
      </c>
      <c r="I13" s="9">
        <f t="shared" si="0"/>
        <v>3782.07</v>
      </c>
      <c r="J13" s="10">
        <f t="shared" si="1"/>
        <v>59.504607384638874</v>
      </c>
      <c r="K13" s="10">
        <f t="shared" si="2"/>
        <v>1.5733343746847328</v>
      </c>
      <c r="L13" s="11">
        <f t="shared" ref="L13:L14" si="3">I13*D13</f>
        <v>11346.210000000001</v>
      </c>
    </row>
    <row r="14" spans="1:19" s="3" customFormat="1" ht="27.75" customHeight="1" x14ac:dyDescent="0.25">
      <c r="A14" s="22">
        <v>4</v>
      </c>
      <c r="B14" s="42" t="s">
        <v>28</v>
      </c>
      <c r="C14" s="44"/>
      <c r="D14" s="23">
        <v>5</v>
      </c>
      <c r="E14" s="23" t="s">
        <v>24</v>
      </c>
      <c r="F14" s="5">
        <v>6600</v>
      </c>
      <c r="G14" s="5">
        <v>6600</v>
      </c>
      <c r="H14" s="5">
        <v>6600</v>
      </c>
      <c r="I14" s="9">
        <f t="shared" si="0"/>
        <v>6600</v>
      </c>
      <c r="J14" s="10">
        <f t="shared" si="1"/>
        <v>0</v>
      </c>
      <c r="K14" s="10">
        <f t="shared" si="2"/>
        <v>0</v>
      </c>
      <c r="L14" s="11">
        <f t="shared" si="3"/>
        <v>33000</v>
      </c>
    </row>
    <row r="15" spans="1:19" s="3" customFormat="1" ht="27.75" customHeight="1" x14ac:dyDescent="0.25">
      <c r="A15" s="22">
        <v>5</v>
      </c>
      <c r="B15" s="42" t="s">
        <v>27</v>
      </c>
      <c r="C15" s="44"/>
      <c r="D15" s="23">
        <v>2</v>
      </c>
      <c r="E15" s="23" t="s">
        <v>24</v>
      </c>
      <c r="F15" s="5">
        <v>11494.89</v>
      </c>
      <c r="G15" s="5">
        <v>11495.36</v>
      </c>
      <c r="H15" s="5">
        <v>12099.99</v>
      </c>
      <c r="I15" s="9">
        <f t="shared" si="0"/>
        <v>11696.746666666666</v>
      </c>
      <c r="J15" s="10">
        <f t="shared" si="1"/>
        <v>349.2190496426752</v>
      </c>
      <c r="K15" s="10">
        <f t="shared" si="2"/>
        <v>2.9856083883382554</v>
      </c>
      <c r="L15" s="11">
        <v>23393.5</v>
      </c>
    </row>
    <row r="16" spans="1:19" s="3" customFormat="1" ht="27.75" customHeight="1" x14ac:dyDescent="0.25">
      <c r="A16" s="22">
        <v>6</v>
      </c>
      <c r="B16" s="42" t="s">
        <v>29</v>
      </c>
      <c r="C16" s="44"/>
      <c r="D16" s="23">
        <v>4</v>
      </c>
      <c r="E16" s="23" t="s">
        <v>24</v>
      </c>
      <c r="F16" s="5">
        <v>1980</v>
      </c>
      <c r="G16" s="5">
        <v>1229.8</v>
      </c>
      <c r="H16" s="5">
        <v>1650</v>
      </c>
      <c r="I16" s="9">
        <f t="shared" si="0"/>
        <v>1619.9333333333334</v>
      </c>
      <c r="J16" s="10">
        <f t="shared" si="1"/>
        <v>376.00267729543276</v>
      </c>
      <c r="K16" s="10">
        <f t="shared" si="2"/>
        <v>23.210996993421503</v>
      </c>
      <c r="L16" s="11">
        <v>6479.72</v>
      </c>
    </row>
    <row r="17" spans="1:12" s="3" customFormat="1" ht="15.75" customHeight="1" x14ac:dyDescent="0.25">
      <c r="A17" s="50"/>
      <c r="B17" s="51"/>
      <c r="C17" s="51"/>
      <c r="D17" s="51"/>
      <c r="E17" s="17"/>
      <c r="F17" s="13"/>
      <c r="G17" s="13"/>
      <c r="H17" s="13"/>
      <c r="I17" s="14"/>
      <c r="J17" s="14"/>
      <c r="K17" s="14"/>
      <c r="L17" s="11">
        <f>SUM(L11:L16)</f>
        <v>91848.73000000001</v>
      </c>
    </row>
    <row r="18" spans="1:12" s="3" customFormat="1" x14ac:dyDescent="0.25">
      <c r="A18" s="12" t="s">
        <v>7</v>
      </c>
      <c r="D18" s="12"/>
      <c r="E18" s="12"/>
      <c r="F18" s="12"/>
      <c r="G18" s="12"/>
      <c r="H18" s="12"/>
      <c r="I18" s="12"/>
      <c r="J18" s="12"/>
      <c r="K18" s="12"/>
      <c r="L18" s="12"/>
    </row>
    <row r="19" spans="1:12" s="3" customFormat="1" x14ac:dyDescent="0.25"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s="3" customFormat="1" ht="35.25" customHeight="1" x14ac:dyDescent="0.25">
      <c r="A20" s="40" t="s">
        <v>30</v>
      </c>
      <c r="B20" s="40"/>
      <c r="C20" s="40"/>
      <c r="D20" s="40"/>
      <c r="E20" s="40"/>
      <c r="F20" s="40"/>
      <c r="G20" s="40"/>
      <c r="H20" s="40"/>
      <c r="I20" s="40"/>
      <c r="J20" s="40"/>
    </row>
    <row r="21" spans="1:12" x14ac:dyDescent="0.25">
      <c r="B21" s="12"/>
      <c r="C21" s="3"/>
      <c r="D21" s="3"/>
      <c r="E21" s="3"/>
      <c r="F21" s="3"/>
      <c r="G21" s="3"/>
      <c r="H21" s="3"/>
      <c r="I21" s="3"/>
      <c r="J21" s="3"/>
    </row>
    <row r="22" spans="1:12" x14ac:dyDescent="0.25">
      <c r="B22" s="12"/>
      <c r="H22" s="15"/>
    </row>
  </sheetData>
  <mergeCells count="25">
    <mergeCell ref="A20:J20"/>
    <mergeCell ref="F8:H8"/>
    <mergeCell ref="I8:L8"/>
    <mergeCell ref="I9:K9"/>
    <mergeCell ref="L9:L10"/>
    <mergeCell ref="A17:D17"/>
    <mergeCell ref="B8:C10"/>
    <mergeCell ref="A8:A10"/>
    <mergeCell ref="D8:D10"/>
    <mergeCell ref="E8:E10"/>
    <mergeCell ref="B11:C11"/>
    <mergeCell ref="B12:C12"/>
    <mergeCell ref="B14:C14"/>
    <mergeCell ref="B13:C13"/>
    <mergeCell ref="B15:C15"/>
    <mergeCell ref="B16:C16"/>
    <mergeCell ref="F4:S4"/>
    <mergeCell ref="F5:S5"/>
    <mergeCell ref="F6:S6"/>
    <mergeCell ref="A4:D6"/>
    <mergeCell ref="C1:S1"/>
    <mergeCell ref="F2:S2"/>
    <mergeCell ref="F3:S3"/>
    <mergeCell ref="A2:D2"/>
    <mergeCell ref="A3:D3"/>
  </mergeCells>
  <conditionalFormatting sqref="K11:K16">
    <cfRule type="iconSet" priority="15">
      <iconSet reverse="1">
        <cfvo type="percent" val="0"/>
        <cfvo type="num" val="20" gte="0"/>
        <cfvo type="num" val="33"/>
      </iconSet>
    </cfRule>
  </conditionalFormatting>
  <pageMargins left="0.70866141732283472" right="0.70866141732283472" top="0.74803149606299213" bottom="0.74803149606299213" header="0.31496062992125984" footer="0.31496062992125984"/>
  <pageSetup paperSize="9" scale="7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ilkin mihail</dc:creator>
  <cp:lastModifiedBy>Пользователь</cp:lastModifiedBy>
  <cp:lastPrinted>2025-06-04T07:28:05Z</cp:lastPrinted>
  <dcterms:created xsi:type="dcterms:W3CDTF">2014-04-04T07:20:28Z</dcterms:created>
  <dcterms:modified xsi:type="dcterms:W3CDTF">2026-09-03T08:26:27Z</dcterms:modified>
</cp:coreProperties>
</file>