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_ОБЩАЯ информация\БАЗА ОТДЫХА Республика Солнечная\ГОСКОНТРАКТЫ 2026\Березка\6. консервы\"/>
    </mc:Choice>
  </mc:AlternateContent>
  <bookViews>
    <workbookView xWindow="0" yWindow="0" windowWidth="16845" windowHeight="10110"/>
  </bookViews>
  <sheets>
    <sheet name="Лист1" sheetId="1" r:id="rId1"/>
  </sheets>
  <calcPr calcId="152511"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1" l="1"/>
  <c r="H18" i="1"/>
  <c r="F18" i="1" l="1"/>
  <c r="F17" i="1" l="1"/>
  <c r="H17" i="1"/>
  <c r="H16" i="1"/>
  <c r="F16" i="1"/>
  <c r="J17" i="1"/>
  <c r="J16" i="1"/>
  <c r="H11" i="1" l="1"/>
  <c r="H12" i="1"/>
  <c r="H13" i="1"/>
  <c r="H14" i="1"/>
  <c r="H15" i="1"/>
  <c r="J11" i="1"/>
  <c r="J12" i="1"/>
  <c r="J13" i="1"/>
  <c r="J14" i="1"/>
  <c r="J15" i="1"/>
  <c r="F11" i="1"/>
  <c r="F12" i="1"/>
  <c r="F13" i="1"/>
  <c r="F14" i="1"/>
  <c r="F15" i="1"/>
  <c r="J19" i="1" l="1"/>
  <c r="H19" i="1"/>
  <c r="F19" i="1"/>
</calcChain>
</file>

<file path=xl/sharedStrings.xml><?xml version="1.0" encoding="utf-8"?>
<sst xmlns="http://schemas.openxmlformats.org/spreadsheetml/2006/main" count="54" uniqueCount="44">
  <si>
    <t xml:space="preserve">Приложение № 1 к рапорту </t>
  </si>
  <si>
    <t>РАСЧЕТ И ОБОСНОВАНИЕ ЦЕНЫ КОНТРАКТА ПРИ ЗАКУПКЕ У ЕДИНСТВЕННОГО ПОСТАВЩИКА</t>
  </si>
  <si>
    <t>№ п/п</t>
  </si>
  <si>
    <t>Наименование товара</t>
  </si>
  <si>
    <t>Ед.</t>
  </si>
  <si>
    <t>Поставщик № 1</t>
  </si>
  <si>
    <t>НП-162 от 31.03.2026</t>
  </si>
  <si>
    <t>Поставщик № 2</t>
  </si>
  <si>
    <t>НП-161 от 31.03.2026</t>
  </si>
  <si>
    <t>Поставщик № 3</t>
  </si>
  <si>
    <t>НП-160 от 31.03.2026</t>
  </si>
  <si>
    <t>ОКПД2/КТРУ</t>
  </si>
  <si>
    <t xml:space="preserve">Цена </t>
  </si>
  <si>
    <t>(руб.):</t>
  </si>
  <si>
    <t>Сумма (руб.):</t>
  </si>
  <si>
    <t>(руб.)</t>
  </si>
  <si>
    <t>кг</t>
  </si>
  <si>
    <t>ОБОСНОВАНИЕ ЦЕНЫ ПОДГОТОВИЛ</t>
  </si>
  <si>
    <t>ИТОГО:</t>
  </si>
  <si>
    <t>Кол-во</t>
  </si>
  <si>
    <t>Уксусная кислота, 70% Масса нетто от 0,160-0,200 гр .в упаковке.</t>
  </si>
  <si>
    <t>Томатная паста, масса нетто не менее 0,8 кг и не более 1 кг в стеклянных банках.</t>
  </si>
  <si>
    <t>Икра кабачковая, упаковка - стеклянная банка. Не менее 460 гр., не более 520 гр, сорт высший</t>
  </si>
  <si>
    <t>Масло подсолнечное рафинированное дезодорированное, сорт не ниже первого, масса нетто не менее 0,8 л. не более 1 л.</t>
  </si>
  <si>
    <t xml:space="preserve"> л</t>
  </si>
  <si>
    <t>Метод сопоставимых рыночных цен (анализа рынка) заключается в установлении начальной цены контракта, цены контракта, заключаемого с единственным поставщиком (подрядчиком, исполнителем)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незначительные различия во внешнем виде таких товаров могут не учитываться. Однородными товарами признаются товары,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поставщиком (подрядчиком, исполнителем).</t>
  </si>
  <si>
    <t>(подпись)</t>
  </si>
  <si>
    <t xml:space="preserve">                                   </t>
  </si>
  <si>
    <t>Начальник  ОКБиХО</t>
  </si>
  <si>
    <t>Огурцы маринованные</t>
  </si>
  <si>
    <t>Сок фруктовый, восстановленный, стерилизованный, осветленный,  в ассортименте ,масса нетто не менее 0,9 л не более 1 л в упаковке.</t>
  </si>
  <si>
    <t>10.39.17.112</t>
  </si>
  <si>
    <t>10.39.17.190/10.39.18.110-00000001</t>
  </si>
  <si>
    <t>10.39.17.119</t>
  </si>
  <si>
    <t>10.41.54.110/10.41.54.000-00000002</t>
  </si>
  <si>
    <t>10.20.25.113/10.20.25.113-00000002</t>
  </si>
  <si>
    <t>10.84.11.000-00000004</t>
  </si>
  <si>
    <t>10.32.10.000-00000013</t>
  </si>
  <si>
    <t>л</t>
  </si>
  <si>
    <t>10.51.51.113/10.51.51.000-00000001</t>
  </si>
  <si>
    <t>Молоко сгущенное не менее 8,5%</t>
  </si>
  <si>
    <t>Рыбные консервы: сайра в растительном масле (ж/банка, не менее 250 гр)</t>
  </si>
  <si>
    <t>Майоров И.А.</t>
  </si>
  <si>
    <r>
      <t xml:space="preserve">По результатам анализа рынка определены три поставщика идентичных товаров: Поставщик №1, Поставщик №2, Поставщик №2.                                                                 В реестре недобросовестных поставщиков указанные организации отсутствуют.Из трех представленных организаций наименьшая стоимость </t>
    </r>
    <r>
      <rPr>
        <b/>
        <u/>
        <sz val="11"/>
        <color theme="1"/>
        <rFont val="XO Thames"/>
        <family val="1"/>
        <charset val="204"/>
      </rPr>
      <t>поставки продуктов питания</t>
    </r>
    <r>
      <rPr>
        <sz val="11"/>
        <color theme="1"/>
        <rFont val="XO Thames"/>
        <family val="1"/>
        <charset val="204"/>
      </rPr>
      <t xml:space="preserve"> в размере</t>
    </r>
    <r>
      <rPr>
        <b/>
        <u/>
        <sz val="11"/>
        <color theme="1"/>
        <rFont val="XO Thames"/>
        <family val="1"/>
        <charset val="204"/>
      </rPr>
      <t xml:space="preserve"> 217 761,37(двести семьнадцвть тысяч семьсот шестьдесят один) рублей 37 копеек</t>
    </r>
    <r>
      <rPr>
        <sz val="11"/>
        <color theme="1"/>
        <rFont val="XO Thames"/>
        <family val="1"/>
        <charset val="204"/>
      </rPr>
      <t xml:space="preserve"> предложена Поставщиком № 2. На право заключения государственного контракта будет использовано ценовое предложение Поставщика № 2.</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</si>
</sst>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5" x14ac:knownFonts="1">
    <font>
      <sz val="11"/>
      <color theme="1"/>
      <name val="Calibri"/>
      <family val="2"/>
      <charset val="204"/>
      <scheme val="minor"/>
    </font>
    <font>
      <sz val="11"/>
      <color theme="1"/>
      <name val="XO Thames"/>
      <family val="1"/>
      <charset val="204"/>
    </font>
    <font>
      <b/>
      <sz val="11"/>
      <color theme="1"/>
      <name val="XO Thames"/>
      <family val="1"/>
      <charset val="204"/>
    </font>
    <font>
      <sz val="11"/>
      <color theme="1"/>
      <name val="Calibri"/>
      <family val="2"/>
      <charset val="204"/>
      <scheme val="minor"/>
    </font>
    <font>
      <b/>
      <u/>
      <sz val="11"/>
      <color theme="1"/>
      <name val="XO Thames"/>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43" fontId="3" fillId="0" borderId="0" applyFont="0" applyFill="0" applyBorder="0" applyAlignment="0" applyProtection="0"/>
  </cellStyleXfs>
  <cellXfs count="29">
    <xf numFmtId="0" fontId="0" fillId="0" borderId="0" xfId="0"/>
    <xf numFmtId="43" fontId="1" fillId="2" borderId="1" xfId="1" applyFont="1" applyFill="1" applyBorder="1" applyAlignment="1">
      <alignment horizontal="center" vertical="center" wrapText="1"/>
    </xf>
    <xf numFmtId="0" fontId="0" fillId="0" borderId="0" xfId="0" applyFill="1"/>
    <xf numFmtId="0" fontId="1"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wrapText="1"/>
    </xf>
    <xf numFmtId="0" fontId="0" fillId="0" borderId="0" xfId="0" applyFill="1" applyAlignment="1">
      <alignment horizontal="left"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3" fontId="1" fillId="0" borderId="1" xfId="1" applyFont="1" applyFill="1" applyBorder="1" applyAlignment="1">
      <alignment horizontal="center" vertical="center" wrapText="1"/>
    </xf>
    <xf numFmtId="43" fontId="2" fillId="0" borderId="1" xfId="1" applyFont="1" applyFill="1" applyBorder="1" applyAlignment="1">
      <alignment vertical="center" wrapText="1"/>
    </xf>
    <xf numFmtId="0" fontId="0" fillId="0" borderId="2" xfId="0" applyFill="1" applyBorder="1"/>
    <xf numFmtId="0" fontId="1" fillId="0" borderId="0" xfId="0" applyFont="1" applyFill="1" applyAlignment="1">
      <alignment horizontal="justify" vertical="center"/>
    </xf>
    <xf numFmtId="0" fontId="0" fillId="0" borderId="0" xfId="0" applyFill="1" applyAlignment="1">
      <alignment horizontal="center" vertical="center"/>
    </xf>
    <xf numFmtId="0" fontId="1" fillId="2" borderId="1" xfId="0" applyFont="1" applyFill="1" applyBorder="1" applyAlignment="1">
      <alignment horizontal="center" vertical="center" wrapText="1"/>
    </xf>
    <xf numFmtId="0" fontId="1" fillId="0" borderId="4" xfId="0" applyFont="1" applyFill="1" applyBorder="1" applyAlignment="1">
      <alignment vertical="center"/>
    </xf>
    <xf numFmtId="0" fontId="1" fillId="3" borderId="1" xfId="0" applyFont="1" applyFill="1" applyBorder="1" applyAlignment="1">
      <alignment horizontal="center" vertical="center" wrapText="1"/>
    </xf>
    <xf numFmtId="43" fontId="1" fillId="3" borderId="1" xfId="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0" xfId="0" applyFont="1" applyFill="1" applyAlignment="1">
      <alignment horizontal="left" vertical="center"/>
    </xf>
    <xf numFmtId="0" fontId="2" fillId="0" borderId="0" xfId="0" applyFont="1" applyFill="1" applyAlignment="1">
      <alignment horizontal="left" vertical="center"/>
    </xf>
    <xf numFmtId="0" fontId="2" fillId="0" borderId="1" xfId="0" applyFont="1" applyFill="1" applyBorder="1" applyAlignment="1">
      <alignment vertical="center" wrapText="1"/>
    </xf>
    <xf numFmtId="0" fontId="1" fillId="0" borderId="1" xfId="0"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8"/>
  <sheetViews>
    <sheetView tabSelected="1" topLeftCell="A7" zoomScaleNormal="100" workbookViewId="0">
      <selection activeCell="A20" sqref="A20:K20"/>
    </sheetView>
  </sheetViews>
  <sheetFormatPr defaultRowHeight="15" x14ac:dyDescent="0.25"/>
  <cols>
    <col min="1" max="1" width="9.140625" style="2"/>
    <col min="2" max="2" width="52.85546875" style="2" customWidth="1"/>
    <col min="3" max="4" width="9.140625" style="2"/>
    <col min="5" max="5" width="11.28515625" style="2" bestFit="1" customWidth="1"/>
    <col min="6" max="6" width="16.7109375" style="2" customWidth="1"/>
    <col min="7" max="7" width="9.5703125" style="2" bestFit="1" customWidth="1"/>
    <col min="8" max="8" width="17.85546875" style="2" customWidth="1"/>
    <col min="9" max="9" width="11.28515625" style="2" bestFit="1" customWidth="1"/>
    <col min="10" max="10" width="18.140625" style="2" customWidth="1"/>
    <col min="11" max="11" width="18.5703125" style="2" customWidth="1"/>
    <col min="12" max="16384" width="9.140625" style="2"/>
  </cols>
  <sheetData>
    <row r="2" spans="1:11" x14ac:dyDescent="0.25">
      <c r="J2" s="3" t="s">
        <v>0</v>
      </c>
      <c r="K2" s="3"/>
    </row>
    <row r="3" spans="1:11" x14ac:dyDescent="0.25">
      <c r="A3" s="4"/>
    </row>
    <row r="4" spans="1:11" x14ac:dyDescent="0.25">
      <c r="A4" s="20" t="s">
        <v>1</v>
      </c>
      <c r="B4" s="20"/>
      <c r="C4" s="20"/>
      <c r="D4" s="20"/>
      <c r="E4" s="20"/>
      <c r="F4" s="20"/>
      <c r="G4" s="20"/>
      <c r="H4" s="20"/>
      <c r="I4" s="20"/>
      <c r="J4" s="20"/>
      <c r="K4" s="20"/>
    </row>
    <row r="5" spans="1:11" ht="156.75" customHeight="1" x14ac:dyDescent="0.25">
      <c r="A5" s="23" t="s">
        <v>25</v>
      </c>
      <c r="B5" s="23"/>
      <c r="C5" s="23"/>
      <c r="D5" s="23"/>
      <c r="E5" s="23"/>
      <c r="F5" s="23"/>
      <c r="G5" s="23"/>
      <c r="H5" s="23"/>
      <c r="I5" s="23"/>
      <c r="J5" s="23"/>
      <c r="K5" s="23"/>
    </row>
    <row r="6" spans="1:11" x14ac:dyDescent="0.25">
      <c r="A6" s="5"/>
      <c r="B6" s="6"/>
      <c r="C6" s="6"/>
      <c r="D6" s="6"/>
      <c r="E6" s="6"/>
      <c r="F6" s="6"/>
      <c r="G6" s="6"/>
      <c r="H6" s="6"/>
      <c r="I6" s="6"/>
      <c r="J6" s="6"/>
      <c r="K6" s="6"/>
    </row>
    <row r="7" spans="1:11" x14ac:dyDescent="0.25">
      <c r="A7" s="24" t="s">
        <v>2</v>
      </c>
      <c r="B7" s="24" t="s">
        <v>3</v>
      </c>
      <c r="C7" s="24" t="s">
        <v>4</v>
      </c>
      <c r="D7" s="24" t="s">
        <v>19</v>
      </c>
      <c r="E7" s="24" t="s">
        <v>5</v>
      </c>
      <c r="F7" s="24"/>
      <c r="G7" s="24" t="s">
        <v>7</v>
      </c>
      <c r="H7" s="24"/>
      <c r="I7" s="24" t="s">
        <v>9</v>
      </c>
      <c r="J7" s="24"/>
      <c r="K7" s="24" t="s">
        <v>11</v>
      </c>
    </row>
    <row r="8" spans="1:11" ht="28.5" customHeight="1" x14ac:dyDescent="0.25">
      <c r="A8" s="24"/>
      <c r="B8" s="24"/>
      <c r="C8" s="24"/>
      <c r="D8" s="24"/>
      <c r="E8" s="24" t="s">
        <v>6</v>
      </c>
      <c r="F8" s="24"/>
      <c r="G8" s="24" t="s">
        <v>8</v>
      </c>
      <c r="H8" s="24"/>
      <c r="I8" s="24" t="s">
        <v>10</v>
      </c>
      <c r="J8" s="24"/>
      <c r="K8" s="24"/>
    </row>
    <row r="9" spans="1:11" x14ac:dyDescent="0.25">
      <c r="A9" s="24"/>
      <c r="B9" s="24"/>
      <c r="C9" s="24"/>
      <c r="D9" s="24"/>
      <c r="E9" s="7" t="s">
        <v>12</v>
      </c>
      <c r="F9" s="28" t="s">
        <v>14</v>
      </c>
      <c r="G9" s="7" t="s">
        <v>12</v>
      </c>
      <c r="H9" s="28" t="s">
        <v>14</v>
      </c>
      <c r="I9" s="7" t="s">
        <v>12</v>
      </c>
      <c r="J9" s="28" t="s">
        <v>14</v>
      </c>
      <c r="K9" s="28"/>
    </row>
    <row r="10" spans="1:11" x14ac:dyDescent="0.25">
      <c r="A10" s="24"/>
      <c r="B10" s="24"/>
      <c r="C10" s="24"/>
      <c r="D10" s="24"/>
      <c r="E10" s="7" t="s">
        <v>13</v>
      </c>
      <c r="F10" s="28"/>
      <c r="G10" s="7" t="s">
        <v>15</v>
      </c>
      <c r="H10" s="28"/>
      <c r="I10" s="7" t="s">
        <v>15</v>
      </c>
      <c r="J10" s="28"/>
      <c r="K10" s="28"/>
    </row>
    <row r="11" spans="1:11" ht="28.5" x14ac:dyDescent="0.25">
      <c r="A11" s="16">
        <v>1</v>
      </c>
      <c r="B11" s="8" t="s">
        <v>20</v>
      </c>
      <c r="C11" s="7" t="s">
        <v>16</v>
      </c>
      <c r="D11" s="14">
        <v>10.4</v>
      </c>
      <c r="E11" s="1">
        <v>360</v>
      </c>
      <c r="F11" s="17">
        <f t="shared" ref="F11:F16" si="0">D11*E11</f>
        <v>3744</v>
      </c>
      <c r="G11" s="1">
        <v>266.67</v>
      </c>
      <c r="H11" s="17">
        <f t="shared" ref="H11:H18" si="1">G11*D11</f>
        <v>2773.3680000000004</v>
      </c>
      <c r="I11" s="1">
        <v>231</v>
      </c>
      <c r="J11" s="17">
        <f t="shared" ref="J11:J18" si="2">I11*D11</f>
        <v>2402.4</v>
      </c>
      <c r="K11" s="19" t="s">
        <v>36</v>
      </c>
    </row>
    <row r="12" spans="1:11" ht="28.5" x14ac:dyDescent="0.25">
      <c r="A12" s="16">
        <v>2</v>
      </c>
      <c r="B12" s="8" t="s">
        <v>21</v>
      </c>
      <c r="C12" s="7" t="s">
        <v>16</v>
      </c>
      <c r="D12" s="14">
        <v>82</v>
      </c>
      <c r="E12" s="1">
        <v>295</v>
      </c>
      <c r="F12" s="17">
        <f t="shared" si="0"/>
        <v>24190</v>
      </c>
      <c r="G12" s="1">
        <v>286</v>
      </c>
      <c r="H12" s="17">
        <f t="shared" si="1"/>
        <v>23452</v>
      </c>
      <c r="I12" s="1">
        <v>295</v>
      </c>
      <c r="J12" s="17">
        <f t="shared" si="2"/>
        <v>24190</v>
      </c>
      <c r="K12" s="19" t="s">
        <v>31</v>
      </c>
    </row>
    <row r="13" spans="1:11" ht="28.5" x14ac:dyDescent="0.25">
      <c r="A13" s="16">
        <v>3</v>
      </c>
      <c r="B13" s="8" t="s">
        <v>22</v>
      </c>
      <c r="C13" s="7" t="s">
        <v>16</v>
      </c>
      <c r="D13" s="14">
        <v>240</v>
      </c>
      <c r="E13" s="1">
        <v>192</v>
      </c>
      <c r="F13" s="17">
        <f t="shared" si="0"/>
        <v>46080</v>
      </c>
      <c r="G13" s="1">
        <v>218.75</v>
      </c>
      <c r="H13" s="17">
        <f t="shared" si="1"/>
        <v>52500</v>
      </c>
      <c r="I13" s="1">
        <v>211</v>
      </c>
      <c r="J13" s="17">
        <f t="shared" si="2"/>
        <v>50640</v>
      </c>
      <c r="K13" s="19" t="s">
        <v>33</v>
      </c>
    </row>
    <row r="14" spans="1:11" ht="42.75" x14ac:dyDescent="0.25">
      <c r="A14" s="16">
        <v>4</v>
      </c>
      <c r="B14" s="8" t="s">
        <v>23</v>
      </c>
      <c r="C14" s="7" t="s">
        <v>24</v>
      </c>
      <c r="D14" s="14">
        <v>130</v>
      </c>
      <c r="E14" s="1">
        <v>180</v>
      </c>
      <c r="F14" s="17">
        <f t="shared" si="0"/>
        <v>23400</v>
      </c>
      <c r="G14" s="1">
        <v>156</v>
      </c>
      <c r="H14" s="17">
        <f t="shared" si="1"/>
        <v>20280</v>
      </c>
      <c r="I14" s="1">
        <v>190</v>
      </c>
      <c r="J14" s="17">
        <f t="shared" si="2"/>
        <v>24700</v>
      </c>
      <c r="K14" s="19" t="s">
        <v>34</v>
      </c>
    </row>
    <row r="15" spans="1:11" ht="42.75" x14ac:dyDescent="0.25">
      <c r="A15" s="16">
        <v>5</v>
      </c>
      <c r="B15" s="8" t="s">
        <v>30</v>
      </c>
      <c r="C15" s="7" t="s">
        <v>38</v>
      </c>
      <c r="D15" s="14">
        <v>1250</v>
      </c>
      <c r="E15" s="1">
        <v>75</v>
      </c>
      <c r="F15" s="17">
        <f t="shared" si="0"/>
        <v>93750</v>
      </c>
      <c r="G15" s="1">
        <v>66</v>
      </c>
      <c r="H15" s="17">
        <f t="shared" si="1"/>
        <v>82500</v>
      </c>
      <c r="I15" s="1">
        <v>110</v>
      </c>
      <c r="J15" s="17">
        <f t="shared" si="2"/>
        <v>137500</v>
      </c>
      <c r="K15" s="19" t="s">
        <v>37</v>
      </c>
    </row>
    <row r="16" spans="1:11" ht="42.75" x14ac:dyDescent="0.25">
      <c r="A16" s="16">
        <v>6</v>
      </c>
      <c r="B16" s="8" t="s">
        <v>29</v>
      </c>
      <c r="C16" s="18" t="s">
        <v>16</v>
      </c>
      <c r="D16" s="14">
        <v>25</v>
      </c>
      <c r="E16" s="1">
        <v>190</v>
      </c>
      <c r="F16" s="17">
        <f t="shared" si="0"/>
        <v>4750</v>
      </c>
      <c r="G16" s="1">
        <v>283</v>
      </c>
      <c r="H16" s="17">
        <f t="shared" si="1"/>
        <v>7075</v>
      </c>
      <c r="I16" s="1">
        <v>279.41000000000003</v>
      </c>
      <c r="J16" s="17">
        <f t="shared" si="2"/>
        <v>6985.2500000000009</v>
      </c>
      <c r="K16" s="19" t="s">
        <v>32</v>
      </c>
    </row>
    <row r="17" spans="1:12" ht="42.75" x14ac:dyDescent="0.25">
      <c r="A17" s="16">
        <v>7</v>
      </c>
      <c r="B17" s="8" t="s">
        <v>41</v>
      </c>
      <c r="C17" s="18" t="s">
        <v>16</v>
      </c>
      <c r="D17" s="14">
        <v>32</v>
      </c>
      <c r="E17" s="1">
        <v>650</v>
      </c>
      <c r="F17" s="17">
        <f>D17*E17</f>
        <v>20800</v>
      </c>
      <c r="G17" s="1">
        <v>680</v>
      </c>
      <c r="H17" s="17">
        <f t="shared" si="1"/>
        <v>21760</v>
      </c>
      <c r="I17" s="1">
        <v>860</v>
      </c>
      <c r="J17" s="17">
        <f t="shared" si="2"/>
        <v>27520</v>
      </c>
      <c r="K17" s="19" t="s">
        <v>35</v>
      </c>
    </row>
    <row r="18" spans="1:12" ht="42.75" x14ac:dyDescent="0.25">
      <c r="A18" s="18">
        <v>8</v>
      </c>
      <c r="B18" s="8" t="s">
        <v>40</v>
      </c>
      <c r="C18" s="18" t="s">
        <v>16</v>
      </c>
      <c r="D18" s="14">
        <v>20</v>
      </c>
      <c r="E18" s="1">
        <v>418</v>
      </c>
      <c r="F18" s="17">
        <f>D18*E18</f>
        <v>8360</v>
      </c>
      <c r="G18" s="1">
        <v>371.05</v>
      </c>
      <c r="H18" s="17">
        <f t="shared" si="1"/>
        <v>7421</v>
      </c>
      <c r="I18" s="1">
        <v>330</v>
      </c>
      <c r="J18" s="17">
        <f t="shared" si="2"/>
        <v>6600</v>
      </c>
      <c r="K18" s="18" t="s">
        <v>39</v>
      </c>
    </row>
    <row r="19" spans="1:12" x14ac:dyDescent="0.25">
      <c r="A19" s="27" t="s">
        <v>18</v>
      </c>
      <c r="B19" s="27"/>
      <c r="C19" s="27"/>
      <c r="D19" s="7"/>
      <c r="E19" s="9"/>
      <c r="F19" s="10">
        <f>SUM(F11:F18)</f>
        <v>225074</v>
      </c>
      <c r="G19" s="10"/>
      <c r="H19" s="10">
        <f>SUM(H11:H18)</f>
        <v>217761.36800000002</v>
      </c>
      <c r="I19" s="10"/>
      <c r="J19" s="10">
        <f>SUM(J11:J18)</f>
        <v>280537.65000000002</v>
      </c>
      <c r="K19" s="7"/>
      <c r="L19" s="11"/>
    </row>
    <row r="20" spans="1:12" ht="68.25" customHeight="1" x14ac:dyDescent="0.25">
      <c r="A20" s="21" t="s">
        <v>43</v>
      </c>
      <c r="B20" s="21"/>
      <c r="C20" s="21"/>
      <c r="D20" s="21"/>
      <c r="E20" s="21"/>
      <c r="F20" s="21"/>
      <c r="G20" s="21"/>
      <c r="H20" s="21"/>
      <c r="I20" s="21"/>
      <c r="J20" s="21"/>
      <c r="K20" s="21"/>
    </row>
    <row r="21" spans="1:12" x14ac:dyDescent="0.25">
      <c r="A21" s="25"/>
      <c r="B21" s="25"/>
      <c r="C21" s="25"/>
      <c r="D21" s="25"/>
      <c r="E21" s="25"/>
      <c r="F21" s="25"/>
      <c r="G21" s="25"/>
      <c r="H21" s="25"/>
      <c r="I21" s="25"/>
      <c r="J21" s="25"/>
      <c r="K21" s="25"/>
    </row>
    <row r="22" spans="1:12" x14ac:dyDescent="0.25">
      <c r="A22" s="12"/>
    </row>
    <row r="23" spans="1:12" x14ac:dyDescent="0.25">
      <c r="A23" s="26" t="s">
        <v>17</v>
      </c>
      <c r="B23" s="26"/>
      <c r="C23" s="26"/>
      <c r="D23" s="26"/>
      <c r="E23" s="26"/>
      <c r="F23" s="26"/>
      <c r="G23" s="26"/>
      <c r="H23" s="26"/>
      <c r="I23" s="26"/>
      <c r="J23" s="26"/>
      <c r="K23" s="26"/>
    </row>
    <row r="24" spans="1:12" x14ac:dyDescent="0.25">
      <c r="A24" s="12"/>
    </row>
    <row r="25" spans="1:12" x14ac:dyDescent="0.25">
      <c r="A25" s="12"/>
    </row>
    <row r="26" spans="1:12" x14ac:dyDescent="0.25">
      <c r="A26" s="3" t="s">
        <v>27</v>
      </c>
      <c r="B26" s="3" t="s">
        <v>28</v>
      </c>
      <c r="C26" s="15"/>
      <c r="D26" s="15"/>
      <c r="F26" s="2" t="s">
        <v>42</v>
      </c>
    </row>
    <row r="27" spans="1:12" x14ac:dyDescent="0.25">
      <c r="A27" s="3"/>
      <c r="B27" s="3"/>
      <c r="C27" s="22" t="s">
        <v>26</v>
      </c>
      <c r="D27" s="22"/>
    </row>
    <row r="28" spans="1:12" x14ac:dyDescent="0.25">
      <c r="A28" s="13"/>
    </row>
  </sheetData>
  <mergeCells count="22">
    <mergeCell ref="A7:A10"/>
    <mergeCell ref="B7:B10"/>
    <mergeCell ref="E7:F7"/>
    <mergeCell ref="E8:F8"/>
    <mergeCell ref="G7:H7"/>
    <mergeCell ref="G8:H8"/>
    <mergeCell ref="A4:K4"/>
    <mergeCell ref="A20:K20"/>
    <mergeCell ref="C27:D27"/>
    <mergeCell ref="A5:K5"/>
    <mergeCell ref="C7:C10"/>
    <mergeCell ref="D7:D10"/>
    <mergeCell ref="A21:K21"/>
    <mergeCell ref="A23:K23"/>
    <mergeCell ref="A19:C19"/>
    <mergeCell ref="I7:J7"/>
    <mergeCell ref="I8:J8"/>
    <mergeCell ref="K7:K8"/>
    <mergeCell ref="F9:F10"/>
    <mergeCell ref="H9:H10"/>
    <mergeCell ref="J9:J10"/>
    <mergeCell ref="K9:K10"/>
  </mergeCells>
  <pageMargins left="0.70866141732283472" right="0.70866141732283472" top="0.74803149606299213" bottom="0.74803149606299213" header="0.31496062992125984" footer="0.31496062992125984"/>
  <pageSetup paperSize="9" scale="64"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Кононова Т.С.</dc:creator>
  <cp:lastModifiedBy>Майоров И.А.</cp:lastModifiedBy>
  <cp:lastPrinted>2026-05-22T07:01:21Z</cp:lastPrinted>
  <dcterms:created xsi:type="dcterms:W3CDTF">2026-04-03T03:29:05Z</dcterms:created>
  <dcterms:modified xsi:type="dcterms:W3CDTF">2026-06-02T03:48:25Z</dcterms:modified>
</cp:coreProperties>
</file>