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DATA\OKS\СМЕТЫ\Сметы EXEL 1\СМЕТЫ ИЯФ 2026 г\Кровли\Здание (проходная №2). Пасечная 1\"/>
    </mc:Choice>
  </mc:AlternateContent>
  <bookViews>
    <workbookView xWindow="0" yWindow="0" windowWidth="21252" windowHeight="8808"/>
  </bookViews>
  <sheets>
    <sheet name="ССРСС-1 Тек рем кровли Здание (" sheetId="1" r:id="rId1"/>
  </sheets>
  <definedNames>
    <definedName name="_xlnm.Print_Area" localSheetId="0">'ССРСС-1 Тек рем кровли Здание ('!$A$1:$G$47</definedName>
  </definedNames>
  <calcPr calcId="162913"/>
</workbook>
</file>

<file path=xl/calcChain.xml><?xml version="1.0" encoding="utf-8"?>
<calcChain xmlns="http://schemas.openxmlformats.org/spreadsheetml/2006/main">
  <c r="G12" i="1" l="1"/>
  <c r="E15" i="1"/>
  <c r="G13" i="1" l="1"/>
  <c r="E12" i="1"/>
  <c r="E13" i="1" s="1"/>
  <c r="C13" i="1"/>
  <c r="E14" i="1" l="1"/>
  <c r="G14" i="1"/>
  <c r="G15" i="1" s="1"/>
  <c r="C14" i="1"/>
  <c r="C15" i="1" s="1"/>
</calcChain>
</file>

<file path=xl/sharedStrings.xml><?xml version="1.0" encoding="utf-8"?>
<sst xmlns="http://schemas.openxmlformats.org/spreadsheetml/2006/main" count="47" uniqueCount="46">
  <si>
    <t>Приложение 2</t>
  </si>
  <si>
    <t>Приказа Минстроя России от 23.12.2019 №841/пр</t>
  </si>
  <si>
    <t>РАСЧЕТ НАЧАЛЬНОЙ (МАКСИМАЛЬНОЙ) ЦЕНЫ КОНТРАКТА</t>
  </si>
  <si>
    <t>при осуществлении закупки на выполнение подрядных работ по строительству объекта:</t>
  </si>
  <si>
    <t>Работы по текущему ремонту кровли Здание (проходная №2) по адресу: г. Новосибирск, ул. Пасечная, 1</t>
  </si>
  <si>
    <t>Основание для расчета:</t>
  </si>
  <si>
    <t>1.</t>
  </si>
  <si>
    <t>Утвержденный сводный сметный расчет №ССРСС-1</t>
  </si>
  <si>
    <t>Наименование работ и затрат</t>
  </si>
  <si>
    <t>Стоимость работ в ценах
на дату утверждения сметной документации на
II квартал 2026г.</t>
  </si>
  <si>
    <t>Индекс фактической инфляции</t>
  </si>
  <si>
    <t>Стоимость работ в
ценах на дату формирования начальной (максимальной) цены контракта
III квартал 2026г.</t>
  </si>
  <si>
    <t>Индекс прогнозной инфляции на период выполнения работ</t>
  </si>
  <si>
    <t>Начальная (максимальная) цена контракта с учетом прогнозного индекса инфляции на период выполнения работ</t>
  </si>
  <si>
    <t>Строительно-монтажные работы</t>
  </si>
  <si>
    <t>Стоимость без учета НДС</t>
  </si>
  <si>
    <t>НДС (22%)</t>
  </si>
  <si>
    <t>Стоимость с учетом НДС</t>
  </si>
  <si>
    <t>Уровень цен утверждённой сметной документации</t>
  </si>
  <si>
    <t>II квартал 2026 (Июнь 2026)</t>
  </si>
  <si>
    <t>Дата формирования НМЦК</t>
  </si>
  <si>
    <t>Начало строительства</t>
  </si>
  <si>
    <t>Окончание строительства</t>
  </si>
  <si>
    <t>Продолжительность строительства</t>
  </si>
  <si>
    <t>1. Расчет индекса фактической инфляции с использованием ИПЦ Росстата</t>
  </si>
  <si>
    <t>Июль 2026 / Июнь 2026</t>
  </si>
  <si>
    <t>100,14%</t>
  </si>
  <si>
    <t>Итого индекс фактической инфляции:</t>
  </si>
  <si>
    <t>2. Расчет индекса прогнозной инфляции</t>
  </si>
  <si>
    <t>Годовые индексы прогнозной инфляции:</t>
  </si>
  <si>
    <t>на 2026 год</t>
  </si>
  <si>
    <t>105,5%</t>
  </si>
  <si>
    <t>Ежемесячные индексы прогнозной инфляции:</t>
  </si>
  <si>
    <t>¹²√1,055</t>
  </si>
  <si>
    <t>Индексы прогнозной инфляции на период исполнения контракта:</t>
  </si>
  <si>
    <t>К на 2026 год</t>
  </si>
  <si>
    <t>(1,0045² - 1)/2 + 1</t>
  </si>
  <si>
    <t>Итого индекс прогнозной инфляции:</t>
  </si>
  <si>
    <t>30 календарных дней</t>
  </si>
  <si>
    <t>Заказчик:</t>
  </si>
  <si>
    <t>Заместитель директора ИЯФ СО РАН ____________________ Логашенко И.Б.</t>
  </si>
  <si>
    <t>Составил:</t>
  </si>
  <si>
    <t>Инженер по ПСР ИЯФ СО РАН _____________________ Кузнецова Е.А.</t>
  </si>
  <si>
    <t>Проверил:</t>
  </si>
  <si>
    <t>Инженер по ПСР 1 кат. ИЯФ СО РАН _____________________ Кузнецова Д.А.</t>
  </si>
  <si>
    <t>Доля сметной стоимости, подлежащая выполнению в 2026г. (1 месяц/1 месяц)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</si>
</sst>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7" x14ac:knownFonts="1">
    <font>
      <sz val="11"/>
      <color rgb="FF000000"/>
      <name val="Calibri"/>
      <charset val="204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2F5597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2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right"/>
    </xf>
    <xf numFmtId="0" fontId="5" fillId="0" borderId="0" xfId="0" applyFont="1"/>
    <xf numFmtId="0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center" wrapText="1"/>
    </xf>
    <xf numFmtId="0" fontId="5" fillId="0" borderId="0" xfId="0" applyNumberFormat="1" applyFont="1" applyFill="1" applyBorder="1" applyAlignment="1" applyProtection="1">
      <alignment horizontal="right" vertical="top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5" fillId="0" borderId="5" xfId="0" applyNumberFormat="1" applyFont="1" applyFill="1" applyBorder="1" applyAlignment="1" applyProtection="1">
      <alignment horizontal="center" wrapText="1"/>
    </xf>
    <xf numFmtId="0" fontId="5" fillId="0" borderId="6" xfId="0" applyNumberFormat="1" applyFont="1" applyFill="1" applyBorder="1" applyAlignment="1" applyProtection="1">
      <alignment horizontal="center" wrapText="1"/>
    </xf>
    <xf numFmtId="164" fontId="5" fillId="0" borderId="8" xfId="0" applyNumberFormat="1" applyFont="1" applyFill="1" applyBorder="1" applyAlignment="1" applyProtection="1">
      <alignment horizontal="center" vertical="top"/>
    </xf>
    <xf numFmtId="0" fontId="5" fillId="0" borderId="8" xfId="0" applyNumberFormat="1" applyFont="1" applyFill="1" applyBorder="1" applyAlignment="1" applyProtection="1">
      <alignment horizontal="center" vertical="top"/>
    </xf>
    <xf numFmtId="0" fontId="3" fillId="0" borderId="11" xfId="0" applyNumberFormat="1" applyFont="1" applyFill="1" applyBorder="1" applyAlignment="1" applyProtection="1">
      <alignment horizontal="center" vertical="top"/>
    </xf>
    <xf numFmtId="3" fontId="3" fillId="0" borderId="15" xfId="0" applyNumberFormat="1" applyFont="1" applyFill="1" applyBorder="1" applyAlignment="1" applyProtection="1">
      <alignment horizontal="center" vertical="top"/>
    </xf>
    <xf numFmtId="0" fontId="3" fillId="0" borderId="15" xfId="0" applyNumberFormat="1" applyFont="1" applyFill="1" applyBorder="1" applyAlignment="1" applyProtection="1">
      <alignment horizontal="center" vertical="top"/>
    </xf>
    <xf numFmtId="3" fontId="3" fillId="0" borderId="16" xfId="0" applyNumberFormat="1" applyFont="1" applyFill="1" applyBorder="1" applyAlignment="1" applyProtection="1">
      <alignment horizontal="center" vertical="top"/>
    </xf>
    <xf numFmtId="0" fontId="5" fillId="0" borderId="17" xfId="0" applyNumberFormat="1" applyFont="1" applyFill="1" applyBorder="1" applyAlignment="1" applyProtection="1"/>
    <xf numFmtId="0" fontId="5" fillId="0" borderId="17" xfId="0" applyNumberFormat="1" applyFont="1" applyFill="1" applyBorder="1" applyAlignment="1" applyProtection="1">
      <alignment horizontal="center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wrapText="1"/>
    </xf>
    <xf numFmtId="0" fontId="5" fillId="0" borderId="0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horizontal="right" wrapText="1"/>
    </xf>
    <xf numFmtId="164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right" wrapText="1"/>
    </xf>
    <xf numFmtId="0" fontId="5" fillId="0" borderId="0" xfId="0" applyNumberFormat="1" applyFont="1" applyFill="1" applyBorder="1" applyAlignment="1" applyProtection="1">
      <alignment horizontal="left" vertical="top"/>
    </xf>
    <xf numFmtId="0" fontId="6" fillId="0" borderId="0" xfId="0" applyNumberFormat="1" applyFont="1" applyFill="1" applyBorder="1" applyAlignment="1" applyProtection="1">
      <alignment horizontal="right" vertical="center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164" fontId="5" fillId="0" borderId="0" xfId="0" applyNumberFormat="1" applyFont="1" applyFill="1" applyBorder="1" applyAlignment="1" applyProtection="1">
      <alignment horizontal="center" vertical="top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14" fontId="5" fillId="0" borderId="0" xfId="0" applyNumberFormat="1" applyFont="1" applyFill="1" applyBorder="1" applyAlignment="1" applyProtection="1">
      <alignment horizontal="center" vertical="top"/>
    </xf>
    <xf numFmtId="4" fontId="5" fillId="0" borderId="8" xfId="0" applyNumberFormat="1" applyFont="1" applyFill="1" applyBorder="1" applyAlignment="1" applyProtection="1">
      <alignment horizontal="center" vertical="top"/>
    </xf>
    <xf numFmtId="4" fontId="3" fillId="0" borderId="11" xfId="0" applyNumberFormat="1" applyFont="1" applyFill="1" applyBorder="1" applyAlignment="1" applyProtection="1">
      <alignment horizontal="center" vertical="top"/>
    </xf>
    <xf numFmtId="4" fontId="5" fillId="0" borderId="9" xfId="0" applyNumberFormat="1" applyFont="1" applyFill="1" applyBorder="1" applyAlignment="1" applyProtection="1">
      <alignment horizontal="center" vertical="top"/>
    </xf>
    <xf numFmtId="4" fontId="3" fillId="0" borderId="12" xfId="0" applyNumberFormat="1" applyFont="1" applyFill="1" applyBorder="1" applyAlignment="1" applyProtection="1">
      <alignment horizontal="center" vertical="top"/>
    </xf>
    <xf numFmtId="0" fontId="5" fillId="0" borderId="0" xfId="1" applyFont="1" applyAlignment="1">
      <alignment horizontal="right"/>
    </xf>
    <xf numFmtId="0" fontId="5" fillId="0" borderId="0" xfId="1" applyFont="1"/>
    <xf numFmtId="0" fontId="3" fillId="0" borderId="0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left" vertical="top"/>
    </xf>
    <xf numFmtId="1" fontId="5" fillId="0" borderId="0" xfId="0" applyNumberFormat="1" applyFont="1" applyFill="1" applyBorder="1" applyAlignment="1" applyProtection="1">
      <alignment horizontal="center" vertical="top"/>
    </xf>
    <xf numFmtId="0" fontId="3" fillId="0" borderId="13" xfId="0" applyNumberFormat="1" applyFont="1" applyFill="1" applyBorder="1" applyAlignment="1" applyProtection="1">
      <alignment horizontal="left" vertical="top"/>
    </xf>
    <xf numFmtId="0" fontId="3" fillId="0" borderId="14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horizontal="right"/>
    </xf>
    <xf numFmtId="0" fontId="5" fillId="0" borderId="4" xfId="0" applyNumberFormat="1" applyFont="1" applyFill="1" applyBorder="1" applyAlignment="1" applyProtection="1">
      <alignment horizontal="center" wrapText="1"/>
    </xf>
    <xf numFmtId="0" fontId="5" fillId="0" borderId="5" xfId="0" applyNumberFormat="1" applyFont="1" applyFill="1" applyBorder="1" applyAlignment="1" applyProtection="1">
      <alignment horizontal="center" wrapText="1"/>
    </xf>
    <xf numFmtId="0" fontId="5" fillId="0" borderId="7" xfId="0" applyNumberFormat="1" applyFont="1" applyFill="1" applyBorder="1" applyAlignment="1" applyProtection="1">
      <alignment horizontal="left" vertical="top"/>
    </xf>
    <xf numFmtId="0" fontId="5" fillId="0" borderId="8" xfId="0" applyNumberFormat="1" applyFont="1" applyFill="1" applyBorder="1" applyAlignment="1" applyProtection="1">
      <alignment horizontal="left" vertical="top"/>
    </xf>
    <xf numFmtId="0" fontId="3" fillId="0" borderId="10" xfId="0" applyNumberFormat="1" applyFont="1" applyFill="1" applyBorder="1" applyAlignment="1" applyProtection="1">
      <alignment horizontal="left" vertical="top"/>
    </xf>
    <xf numFmtId="0" fontId="3" fillId="0" borderId="11" xfId="0" applyNumberFormat="1" applyFont="1" applyFill="1" applyBorder="1" applyAlignment="1" applyProtection="1">
      <alignment horizontal="left" vertical="top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5"/>
  <sheetViews>
    <sheetView tabSelected="1" zoomScaleNormal="100" workbookViewId="0">
      <selection activeCell="B30" sqref="B30:C30"/>
    </sheetView>
  </sheetViews>
  <sheetFormatPr defaultColWidth="9.109375" defaultRowHeight="12.75" customHeight="1" x14ac:dyDescent="0.3"/>
  <cols>
    <col min="1" max="1" width="4.5546875" style="2" customWidth="1"/>
    <col min="2" max="2" width="58.44140625" style="2" customWidth="1"/>
    <col min="3" max="3" width="17.6640625" style="2" customWidth="1"/>
    <col min="4" max="4" width="14.109375" style="2" customWidth="1"/>
    <col min="5" max="5" width="17.6640625" style="2" customWidth="1"/>
    <col min="6" max="6" width="14.109375" style="2" customWidth="1"/>
    <col min="7" max="7" width="18.44140625" style="2" customWidth="1"/>
    <col min="8" max="16384" width="9.109375" style="2"/>
  </cols>
  <sheetData>
    <row r="1" spans="1:7" s="4" customFormat="1" ht="15.6" x14ac:dyDescent="0.3">
      <c r="A1" s="2"/>
      <c r="B1" s="2"/>
      <c r="C1" s="2"/>
      <c r="D1" s="2"/>
      <c r="E1" s="2"/>
      <c r="F1" s="2"/>
      <c r="G1" s="1" t="s">
        <v>0</v>
      </c>
    </row>
    <row r="2" spans="1:7" s="4" customFormat="1" ht="15.6" x14ac:dyDescent="0.3">
      <c r="A2" s="2"/>
      <c r="B2" s="2"/>
      <c r="C2" s="2"/>
      <c r="D2" s="2"/>
      <c r="E2" s="2"/>
      <c r="F2" s="2"/>
      <c r="G2" s="1" t="s">
        <v>1</v>
      </c>
    </row>
    <row r="3" spans="1:7" s="4" customFormat="1" ht="15.6" x14ac:dyDescent="0.3">
      <c r="A3" s="2"/>
      <c r="B3" s="2"/>
      <c r="C3" s="2"/>
      <c r="D3" s="2"/>
      <c r="E3" s="2"/>
      <c r="F3" s="2"/>
      <c r="G3" s="3"/>
    </row>
    <row r="4" spans="1:7" s="4" customFormat="1" ht="30.75" customHeight="1" x14ac:dyDescent="0.3">
      <c r="A4" s="2"/>
      <c r="B4" s="55" t="s">
        <v>2</v>
      </c>
      <c r="C4" s="55"/>
      <c r="D4" s="55"/>
      <c r="E4" s="55"/>
      <c r="F4" s="55"/>
      <c r="G4" s="55"/>
    </row>
    <row r="5" spans="1:7" s="4" customFormat="1" ht="27" customHeight="1" x14ac:dyDescent="0.3">
      <c r="A5" s="2"/>
      <c r="B5" s="56" t="s">
        <v>3</v>
      </c>
      <c r="C5" s="56"/>
      <c r="D5" s="56"/>
      <c r="E5" s="56"/>
      <c r="F5" s="56"/>
      <c r="G5" s="56"/>
    </row>
    <row r="6" spans="1:7" s="4" customFormat="1" ht="27" customHeight="1" x14ac:dyDescent="0.3">
      <c r="A6" s="2"/>
      <c r="B6" s="56" t="s">
        <v>4</v>
      </c>
      <c r="C6" s="56"/>
      <c r="D6" s="56"/>
      <c r="E6" s="56"/>
      <c r="F6" s="56"/>
      <c r="G6" s="56"/>
    </row>
    <row r="7" spans="1:7" s="4" customFormat="1" ht="15" customHeight="1" x14ac:dyDescent="0.3">
      <c r="A7" s="5" t="s">
        <v>5</v>
      </c>
      <c r="B7" s="6"/>
      <c r="C7" s="7"/>
      <c r="D7" s="7"/>
      <c r="E7" s="7"/>
      <c r="F7" s="7"/>
      <c r="G7" s="7"/>
    </row>
    <row r="8" spans="1:7" s="4" customFormat="1" ht="15" customHeight="1" x14ac:dyDescent="0.3">
      <c r="A8" s="8" t="s">
        <v>6</v>
      </c>
      <c r="B8" s="57" t="s">
        <v>7</v>
      </c>
      <c r="C8" s="57"/>
      <c r="D8" s="57"/>
      <c r="E8" s="57"/>
      <c r="F8" s="57"/>
      <c r="G8" s="57"/>
    </row>
    <row r="9" spans="1:7" s="4" customFormat="1" ht="15.75" customHeight="1" x14ac:dyDescent="0.3">
      <c r="A9" s="2"/>
      <c r="B9" s="6"/>
      <c r="C9" s="6"/>
      <c r="D9" s="6"/>
      <c r="E9" s="6"/>
      <c r="F9" s="6"/>
      <c r="G9" s="6"/>
    </row>
    <row r="10" spans="1:7" s="4" customFormat="1" ht="146.25" customHeight="1" x14ac:dyDescent="0.3">
      <c r="A10" s="58" t="s">
        <v>8</v>
      </c>
      <c r="B10" s="59"/>
      <c r="C10" s="9" t="s">
        <v>9</v>
      </c>
      <c r="D10" s="9" t="s">
        <v>10</v>
      </c>
      <c r="E10" s="9" t="s">
        <v>11</v>
      </c>
      <c r="F10" s="9" t="s">
        <v>12</v>
      </c>
      <c r="G10" s="10" t="s">
        <v>13</v>
      </c>
    </row>
    <row r="11" spans="1:7" s="4" customFormat="1" ht="15" customHeight="1" x14ac:dyDescent="0.3">
      <c r="A11" s="49">
        <v>1</v>
      </c>
      <c r="B11" s="50"/>
      <c r="C11" s="11">
        <v>2</v>
      </c>
      <c r="D11" s="11">
        <v>3</v>
      </c>
      <c r="E11" s="11">
        <v>4</v>
      </c>
      <c r="F11" s="11">
        <v>5</v>
      </c>
      <c r="G11" s="12">
        <v>6</v>
      </c>
    </row>
    <row r="12" spans="1:7" s="4" customFormat="1" ht="15.6" x14ac:dyDescent="0.3">
      <c r="A12" s="51" t="s">
        <v>14</v>
      </c>
      <c r="B12" s="52"/>
      <c r="C12" s="35">
        <v>442954.9</v>
      </c>
      <c r="D12" s="13">
        <v>1.0014000000000001</v>
      </c>
      <c r="E12" s="35">
        <f>C12*D12</f>
        <v>443575.03686000005</v>
      </c>
      <c r="F12" s="13">
        <v>1.0044999999999999</v>
      </c>
      <c r="G12" s="37">
        <f>E12*F12+0.01</f>
        <v>445571.13452587003</v>
      </c>
    </row>
    <row r="13" spans="1:7" s="4" customFormat="1" ht="15.6" x14ac:dyDescent="0.3">
      <c r="A13" s="51" t="s">
        <v>15</v>
      </c>
      <c r="B13" s="52"/>
      <c r="C13" s="35">
        <f>C12</f>
        <v>442954.9</v>
      </c>
      <c r="D13" s="14"/>
      <c r="E13" s="35">
        <f>E12</f>
        <v>443575.03686000005</v>
      </c>
      <c r="F13" s="14"/>
      <c r="G13" s="37">
        <f>G12</f>
        <v>445571.13452587003</v>
      </c>
    </row>
    <row r="14" spans="1:7" s="4" customFormat="1" ht="15.6" x14ac:dyDescent="0.3">
      <c r="A14" s="51" t="s">
        <v>16</v>
      </c>
      <c r="B14" s="52"/>
      <c r="C14" s="35">
        <f>C13*0.22</f>
        <v>97450.078000000009</v>
      </c>
      <c r="D14" s="14"/>
      <c r="E14" s="35">
        <f>E13*0.22</f>
        <v>97586.508109200018</v>
      </c>
      <c r="F14" s="14"/>
      <c r="G14" s="37">
        <f>G13*0.22</f>
        <v>98025.6495956914</v>
      </c>
    </row>
    <row r="15" spans="1:7" s="4" customFormat="1" ht="15.6" x14ac:dyDescent="0.3">
      <c r="A15" s="53" t="s">
        <v>17</v>
      </c>
      <c r="B15" s="54"/>
      <c r="C15" s="36">
        <f>C13+C14</f>
        <v>540404.978</v>
      </c>
      <c r="D15" s="15"/>
      <c r="E15" s="36">
        <f>E13+E14+0.01</f>
        <v>541161.55496920005</v>
      </c>
      <c r="F15" s="15"/>
      <c r="G15" s="38">
        <f>G13+G14</f>
        <v>543596.78412156145</v>
      </c>
    </row>
    <row r="16" spans="1:7" s="4" customFormat="1" ht="15" hidden="1" customHeight="1" x14ac:dyDescent="0.3">
      <c r="A16" s="46"/>
      <c r="B16" s="47"/>
      <c r="C16" s="16"/>
      <c r="D16" s="17"/>
      <c r="E16" s="16"/>
      <c r="F16" s="17"/>
      <c r="G16" s="18"/>
    </row>
    <row r="17" spans="1:7" s="4" customFormat="1" ht="15" customHeight="1" x14ac:dyDescent="0.3">
      <c r="A17" s="19"/>
      <c r="B17" s="19"/>
      <c r="C17" s="20"/>
      <c r="D17" s="20"/>
      <c r="E17" s="20"/>
      <c r="F17" s="20"/>
      <c r="G17" s="20"/>
    </row>
    <row r="18" spans="1:7" s="4" customFormat="1" ht="15.6" x14ac:dyDescent="0.3">
      <c r="A18" s="2"/>
      <c r="B18" s="8" t="s">
        <v>18</v>
      </c>
      <c r="C18" s="43" t="s">
        <v>19</v>
      </c>
      <c r="D18" s="43"/>
      <c r="E18" s="21"/>
      <c r="F18" s="22"/>
      <c r="G18" s="22"/>
    </row>
    <row r="19" spans="1:7" s="4" customFormat="1" ht="15.6" x14ac:dyDescent="0.3">
      <c r="A19" s="2"/>
      <c r="B19" s="8" t="s">
        <v>20</v>
      </c>
      <c r="C19" s="34">
        <v>46224</v>
      </c>
      <c r="D19" s="23"/>
      <c r="E19" s="23"/>
      <c r="F19" s="24"/>
      <c r="G19" s="24"/>
    </row>
    <row r="20" spans="1:7" s="4" customFormat="1" ht="15.6" x14ac:dyDescent="0.3">
      <c r="A20" s="2"/>
      <c r="B20" s="8" t="s">
        <v>21</v>
      </c>
      <c r="C20" s="34">
        <v>46266</v>
      </c>
      <c r="D20" s="23"/>
      <c r="E20" s="23"/>
      <c r="F20" s="24"/>
      <c r="G20" s="24"/>
    </row>
    <row r="21" spans="1:7" s="4" customFormat="1" ht="15.6" x14ac:dyDescent="0.3">
      <c r="A21" s="2"/>
      <c r="B21" s="8" t="s">
        <v>22</v>
      </c>
      <c r="C21" s="34">
        <v>46295</v>
      </c>
      <c r="D21" s="23"/>
      <c r="E21" s="23"/>
      <c r="F21" s="24"/>
      <c r="G21" s="24"/>
    </row>
    <row r="22" spans="1:7" s="4" customFormat="1" ht="15.6" x14ac:dyDescent="0.3">
      <c r="A22" s="2"/>
      <c r="B22" s="8" t="s">
        <v>23</v>
      </c>
      <c r="C22" s="43" t="s">
        <v>38</v>
      </c>
      <c r="D22" s="43"/>
      <c r="E22" s="23"/>
      <c r="F22" s="24"/>
      <c r="G22" s="24"/>
    </row>
    <row r="23" spans="1:7" s="4" customFormat="1" ht="15" customHeight="1" x14ac:dyDescent="0.3">
      <c r="A23" s="2"/>
      <c r="B23" s="3"/>
      <c r="C23" s="24"/>
      <c r="D23" s="24"/>
      <c r="E23" s="24"/>
      <c r="F23" s="24"/>
      <c r="G23" s="3"/>
    </row>
    <row r="24" spans="1:7" s="4" customFormat="1" ht="19.5" customHeight="1" x14ac:dyDescent="0.3">
      <c r="A24" s="25" t="s">
        <v>24</v>
      </c>
      <c r="B24" s="25"/>
      <c r="C24" s="25"/>
      <c r="D24" s="25"/>
      <c r="E24" s="25"/>
      <c r="F24" s="25"/>
      <c r="G24" s="25"/>
    </row>
    <row r="25" spans="1:7" s="4" customFormat="1" ht="15.6" x14ac:dyDescent="0.3">
      <c r="A25" s="2"/>
      <c r="B25" s="42" t="s">
        <v>25</v>
      </c>
      <c r="C25" s="42"/>
      <c r="D25" s="23" t="s">
        <v>26</v>
      </c>
      <c r="E25" s="26"/>
      <c r="F25" s="26"/>
      <c r="G25" s="26"/>
    </row>
    <row r="26" spans="1:7" s="4" customFormat="1" ht="25.5" customHeight="1" x14ac:dyDescent="0.3">
      <c r="A26" s="2"/>
      <c r="B26" s="48" t="s">
        <v>27</v>
      </c>
      <c r="C26" s="48"/>
      <c r="D26" s="27">
        <v>1.0014000000000001</v>
      </c>
      <c r="E26" s="26"/>
      <c r="F26" s="26"/>
      <c r="G26" s="26"/>
    </row>
    <row r="27" spans="1:7" s="4" customFormat="1" ht="15.6" x14ac:dyDescent="0.3">
      <c r="A27" s="2"/>
      <c r="B27" s="28"/>
      <c r="C27" s="28"/>
      <c r="D27" s="26"/>
      <c r="E27" s="26"/>
      <c r="F27" s="26"/>
      <c r="G27" s="26"/>
    </row>
    <row r="28" spans="1:7" s="5" customFormat="1" ht="21" customHeight="1" x14ac:dyDescent="0.3">
      <c r="A28" s="44" t="s">
        <v>28</v>
      </c>
      <c r="B28" s="44"/>
      <c r="C28" s="44"/>
      <c r="D28" s="44"/>
      <c r="E28" s="44"/>
      <c r="F28" s="44"/>
      <c r="G28" s="44"/>
    </row>
    <row r="29" spans="1:7" s="5" customFormat="1" ht="15.6" x14ac:dyDescent="0.3">
      <c r="B29" s="29" t="s">
        <v>45</v>
      </c>
      <c r="C29" s="30"/>
      <c r="D29" s="45">
        <v>1</v>
      </c>
      <c r="E29" s="43"/>
      <c r="F29" s="31"/>
      <c r="G29" s="31"/>
    </row>
    <row r="30" spans="1:7" s="5" customFormat="1" ht="15.6" x14ac:dyDescent="0.3">
      <c r="B30" s="41" t="s">
        <v>29</v>
      </c>
      <c r="C30" s="41"/>
      <c r="D30" s="31"/>
      <c r="E30" s="31"/>
      <c r="F30" s="31"/>
      <c r="G30" s="31"/>
    </row>
    <row r="31" spans="1:7" s="5" customFormat="1" ht="15.6" x14ac:dyDescent="0.3">
      <c r="B31" s="42" t="s">
        <v>30</v>
      </c>
      <c r="C31" s="42"/>
      <c r="D31" s="43"/>
      <c r="E31" s="43"/>
      <c r="F31" s="23" t="s">
        <v>31</v>
      </c>
      <c r="G31" s="31"/>
    </row>
    <row r="32" spans="1:7" s="5" customFormat="1" ht="15.6" x14ac:dyDescent="0.3">
      <c r="B32" s="41" t="s">
        <v>32</v>
      </c>
      <c r="C32" s="41"/>
      <c r="D32" s="31"/>
      <c r="E32" s="31"/>
      <c r="F32" s="31"/>
      <c r="G32" s="31"/>
    </row>
    <row r="33" spans="2:7" s="5" customFormat="1" ht="15.6" x14ac:dyDescent="0.3">
      <c r="B33" s="42" t="s">
        <v>30</v>
      </c>
      <c r="C33" s="42"/>
      <c r="D33" s="43" t="s">
        <v>33</v>
      </c>
      <c r="E33" s="43"/>
      <c r="F33" s="32">
        <v>1.0044999999999999</v>
      </c>
      <c r="G33" s="31"/>
    </row>
    <row r="34" spans="2:7" s="5" customFormat="1" ht="15.6" x14ac:dyDescent="0.3">
      <c r="B34" s="41" t="s">
        <v>34</v>
      </c>
      <c r="C34" s="41"/>
      <c r="D34" s="31"/>
      <c r="E34" s="31"/>
      <c r="F34" s="31"/>
      <c r="G34" s="31"/>
    </row>
    <row r="35" spans="2:7" s="5" customFormat="1" ht="15.6" x14ac:dyDescent="0.3">
      <c r="B35" s="42" t="s">
        <v>35</v>
      </c>
      <c r="C35" s="42"/>
      <c r="D35" s="43" t="s">
        <v>36</v>
      </c>
      <c r="E35" s="43"/>
      <c r="F35" s="32">
        <v>1.0044999999999999</v>
      </c>
      <c r="G35" s="31"/>
    </row>
    <row r="36" spans="2:7" s="5" customFormat="1" ht="15.6" x14ac:dyDescent="0.3">
      <c r="B36" s="41" t="s">
        <v>37</v>
      </c>
      <c r="C36" s="41"/>
      <c r="D36" s="41"/>
      <c r="E36" s="41"/>
      <c r="F36" s="33">
        <v>1.0044999999999999</v>
      </c>
      <c r="G36" s="31"/>
    </row>
    <row r="37" spans="2:7" s="4" customFormat="1" ht="15.6" x14ac:dyDescent="0.3">
      <c r="B37" s="22"/>
      <c r="C37" s="22"/>
      <c r="D37" s="22"/>
      <c r="E37" s="22"/>
      <c r="F37" s="22"/>
      <c r="G37" s="22"/>
    </row>
    <row r="39" spans="2:7" ht="15.6" x14ac:dyDescent="0.3">
      <c r="B39" s="39" t="s">
        <v>39</v>
      </c>
      <c r="C39" s="40" t="s">
        <v>40</v>
      </c>
      <c r="D39" s="40"/>
      <c r="E39" s="40"/>
    </row>
    <row r="40" spans="2:7" ht="15.6" x14ac:dyDescent="0.3">
      <c r="B40" s="39"/>
      <c r="C40" s="40"/>
      <c r="D40" s="40"/>
      <c r="E40" s="40"/>
    </row>
    <row r="41" spans="2:7" ht="15.6" x14ac:dyDescent="0.3">
      <c r="B41" s="39"/>
      <c r="C41" s="40"/>
      <c r="D41" s="40"/>
      <c r="E41" s="40"/>
    </row>
    <row r="42" spans="2:7" ht="15.6" x14ac:dyDescent="0.3">
      <c r="B42" s="39" t="s">
        <v>41</v>
      </c>
      <c r="C42" s="40" t="s">
        <v>42</v>
      </c>
      <c r="D42" s="40"/>
      <c r="E42" s="40"/>
    </row>
    <row r="43" spans="2:7" ht="15.6" x14ac:dyDescent="0.3">
      <c r="B43" s="39"/>
      <c r="C43" s="40"/>
      <c r="D43" s="40"/>
      <c r="E43" s="40"/>
    </row>
    <row r="44" spans="2:7" ht="15.6" x14ac:dyDescent="0.3">
      <c r="B44" s="39"/>
      <c r="C44" s="40"/>
      <c r="D44" s="40"/>
      <c r="E44" s="40"/>
    </row>
    <row r="45" spans="2:7" ht="15.6" x14ac:dyDescent="0.3">
      <c r="B45" s="39" t="s">
        <v>43</v>
      </c>
      <c r="C45" s="40" t="s">
        <v>44</v>
      </c>
      <c r="D45" s="40"/>
      <c r="E45" s="40"/>
    </row>
  </sheetData>
  <mergeCells count="27">
    <mergeCell ref="B4:G4"/>
    <mergeCell ref="B5:G5"/>
    <mergeCell ref="B6:G6"/>
    <mergeCell ref="B8:G8"/>
    <mergeCell ref="A10:B10"/>
    <mergeCell ref="A11:B11"/>
    <mergeCell ref="A12:B12"/>
    <mergeCell ref="A13:B13"/>
    <mergeCell ref="A14:B14"/>
    <mergeCell ref="A15:B15"/>
    <mergeCell ref="A16:B16"/>
    <mergeCell ref="C18:D18"/>
    <mergeCell ref="C22:D22"/>
    <mergeCell ref="B25:C25"/>
    <mergeCell ref="B26:C26"/>
    <mergeCell ref="A28:G28"/>
    <mergeCell ref="D29:E29"/>
    <mergeCell ref="B30:C30"/>
    <mergeCell ref="B31:C31"/>
    <mergeCell ref="D31:E31"/>
    <mergeCell ref="B36:E36"/>
    <mergeCell ref="B32:C32"/>
    <mergeCell ref="B33:C33"/>
    <mergeCell ref="D33:E33"/>
    <mergeCell ref="B34:C34"/>
    <mergeCell ref="B35:C35"/>
    <mergeCell ref="D35:E35"/>
  </mergeCells>
  <pageMargins left="0.69999998807907104" right="0.69999998807907104" top="0.75" bottom="0.75" header="0.30000001192092901" footer="0.30000001192092901"/>
  <pageSetup paperSize="9" scale="90" fitToHeight="100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ССРСС-1 Тек рем кровли Здание (</vt:lpstr>
      <vt:lpstr>'ССРСС-1 Тек рем кровли Здание ('!Область_печати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Al. Kuznetsova</dc:creator>
  <cp:lastModifiedBy>BINP User</cp:lastModifiedBy>
  <cp:lastPrinted>2023-07-20T19:16:41Z</cp:lastPrinted>
  <dcterms:created xsi:type="dcterms:W3CDTF">2020-09-25T12:10:42Z</dcterms:created>
  <dcterms:modified xsi:type="dcterms:W3CDTF">2026-07-21T07:24:50Z</dcterms:modified>
</cp:coreProperties>
</file>