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онтрактная служба\1\ЗАКУПКИ\Договоры 2026 год\п.5\Моторное масло\"/>
    </mc:Choice>
  </mc:AlternateContent>
  <xr:revisionPtr revIDLastSave="0" documentId="13_ncr:1_{280C5FFC-C5E6-4D67-84E0-7F219F9741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K11" i="1" s="1"/>
  <c r="L11" i="1" s="1"/>
  <c r="M11" i="1" s="1"/>
  <c r="J11" i="1" l="1"/>
  <c r="E14" i="1"/>
</calcChain>
</file>

<file path=xl/sharedStrings.xml><?xml version="1.0" encoding="utf-8"?>
<sst xmlns="http://schemas.openxmlformats.org/spreadsheetml/2006/main" count="39" uniqueCount="39">
  <si>
    <t>№ п/п</t>
  </si>
  <si>
    <t>Ед.изм.</t>
  </si>
  <si>
    <t xml:space="preserve">Среднее квадратичное отклонение                         </t>
  </si>
  <si>
    <t>ОБОСНОВАНИЕ</t>
  </si>
  <si>
    <t>Оценка однородности совокупности значений выявленных цен, используемых в расчете НМЦК</t>
  </si>
  <si>
    <t>Цена за единицу товара, используемой в расчете НМЦК, (рублей)</t>
  </si>
  <si>
    <t>Коэффициент вариации не превышает 33%.</t>
  </si>
  <si>
    <t>Объект закупки</t>
  </si>
  <si>
    <t>Коэффициент вариации цен V (%)</t>
  </si>
  <si>
    <t>Средняя арифметическая цена за единицу</t>
  </si>
  <si>
    <t>Наименование товара</t>
  </si>
  <si>
    <t xml:space="preserve">Расчет НМЦК 
(рублей)
</t>
  </si>
  <si>
    <r>
      <t xml:space="preserve">где:
НМЦК рын – НМЦК, определяемая методом сопоставимых рыночных цен (анализа рынка);
v - количество (объем) закупаемого товара;
n - количество значений, используемых в расчете;
i - номер источника ценовой информации;
</t>
    </r>
    <r>
      <rPr>
        <i/>
        <sz val="11"/>
        <color theme="1"/>
        <rFont val="Times New Roman"/>
        <family val="1"/>
        <charset val="204"/>
      </rPr>
      <t>ц</t>
    </r>
    <r>
      <rPr>
        <i/>
        <vertAlign val="sub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 xml:space="preserve">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</t>
    </r>
  </si>
  <si>
    <r>
      <t xml:space="preserve">где:
</t>
    </r>
    <r>
      <rPr>
        <b/>
        <i/>
        <sz val="11"/>
        <rFont val="Times New Roman"/>
        <family val="1"/>
        <charset val="204"/>
      </rPr>
      <t>V</t>
    </r>
    <r>
      <rPr>
        <sz val="11"/>
        <rFont val="Times New Roman"/>
        <family val="1"/>
        <charset val="204"/>
      </rPr>
      <t xml:space="preserve"> - коэффициент вариации (</t>
    </r>
    <r>
      <rPr>
        <b/>
        <sz val="11"/>
        <rFont val="Times New Roman"/>
        <family val="1"/>
        <charset val="204"/>
      </rPr>
      <t>не должен превышать 33%</t>
    </r>
    <r>
      <rPr>
        <sz val="11"/>
        <rFont val="Times New Roman"/>
        <family val="1"/>
        <charset val="204"/>
      </rPr>
      <t xml:space="preserve">);
</t>
    </r>
    <r>
      <rPr>
        <i/>
        <sz val="12"/>
        <rFont val="Times New Roman"/>
        <family val="1"/>
        <charset val="204"/>
      </rPr>
      <t>σ</t>
    </r>
    <r>
      <rPr>
        <sz val="11"/>
        <rFont val="Times New Roman"/>
        <family val="1"/>
        <charset val="204"/>
      </rPr>
      <t xml:space="preserve"> - среднее квадратичное отклонение; 
&lt;</t>
    </r>
    <r>
      <rPr>
        <i/>
        <sz val="11"/>
        <rFont val="Times New Roman"/>
        <family val="1"/>
        <charset val="204"/>
      </rPr>
      <t>ц</t>
    </r>
    <r>
      <rPr>
        <sz val="11"/>
        <rFont val="Times New Roman"/>
        <family val="1"/>
        <charset val="204"/>
      </rPr>
      <t xml:space="preserve">&gt; - средняя арифметическая величина цены единицы товара, работы, услуги;
</t>
    </r>
    <r>
      <rPr>
        <i/>
        <sz val="11"/>
        <rFont val="Times New Roman"/>
        <family val="1"/>
        <charset val="204"/>
      </rPr>
      <t>ц</t>
    </r>
    <r>
      <rPr>
        <i/>
        <vertAlign val="sub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- цена единицы товара, работы, услуги, указанная в источнике с номером i;
n - количество значений, используемых в расчете.</t>
    </r>
  </si>
  <si>
    <t xml:space="preserve">В соответствии с пунктом 3.20 Методических рекомендаций для определения однородности совокупности значений выявленных цен, используемых в расчете начальной (максимальной) цены контракта, определяется коэффициент вариации:
</t>
  </si>
  <si>
    <t>Метод определения начальной (максимальной) цены контракта с обоснованием</t>
  </si>
  <si>
    <t>Расчет начальной (максимальной) цены контракта</t>
  </si>
  <si>
    <t>В соответствии с пунктом 3.21 Методических рекомендаций Расчет начальной (максимальной) цены контракта/цены единицы товара произведен по формуле:</t>
  </si>
  <si>
    <t xml:space="preserve">Начальная (максимальная) цена контракта составляет: </t>
  </si>
  <si>
    <t>рублей</t>
  </si>
  <si>
    <t xml:space="preserve">НАЧАЛЬНОЙ (МАКСИМАЛЬНОЙ) ЦЕНЫ КОНТРАКТА </t>
  </si>
  <si>
    <t>Цена за единицу изм. с округлением (руб.)*</t>
  </si>
  <si>
    <t xml:space="preserve">Кол-во </t>
  </si>
  <si>
    <t>* При определении Н(М)ЦК, контракта Заказчиком применяется Приказ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Заказчиком применяется округление (в меньшую сторону по модулю) таких показателей.</t>
  </si>
  <si>
    <t>И.Ф. Воеводина</t>
  </si>
  <si>
    <t>(расшифровка подписи)</t>
  </si>
  <si>
    <t>Дата подготовки обоснования НМЦК:</t>
  </si>
  <si>
    <t xml:space="preserve">                                        (должность)</t>
  </si>
  <si>
    <t xml:space="preserve">          (подпись)</t>
  </si>
  <si>
    <t>Расчёт произвёл специалист отдела контрактной службы:
                                                                                            Специалист по закупкам отдела контрактной службы</t>
  </si>
  <si>
    <t>Ценовая информация</t>
  </si>
  <si>
    <t>Масло моторное М14Г2ЦС</t>
  </si>
  <si>
    <t>кг</t>
  </si>
  <si>
    <t xml:space="preserve">                  «29» июня 2026 года</t>
  </si>
  <si>
    <t xml:space="preserve">Поставка масла моторного М14Г2ЦС  </t>
  </si>
  <si>
    <t>КП от 29.06.2026 № 188-1451.1/215</t>
  </si>
  <si>
    <t xml:space="preserve">КП исх. от 27.06.2026 № 156 </t>
  </si>
  <si>
    <t>КП исх. от 23.06.2026 № 205</t>
  </si>
  <si>
    <t xml:space="preserve">Начальная (максимальная) цена контракта/цена единицы товара определена и обоснована посредством применения метода сопоставимых рыночных цен (анализа рынка) в соответствии с частями 2-6 статьи 22 Федерального закона от  05.04.2013 № 44-ФЗ «О контрактной системе в сфере закупок товаров, работ, услуг для обеспечения государственных и муниципальных нужд» и в соответствии с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
Информация о цене товара получена в результате направления запросов о предоставлении ценовой информации (коммерческих предложений) потенциальным поставщикам, имеющим опыт поставки аналогичных товаров, информация о которых имеется в свободном доступе.  
По итогам сбора ценовой информации получены коммерческие предложения.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</si>
</sst>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vertAlign val="subscript"/>
      <sz val="11"/>
      <name val="Times New Roman"/>
      <family val="1"/>
      <charset val="204"/>
    </font>
    <font>
      <i/>
      <vertAlign val="subscript"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.5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/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Border="1" applyAlignment="1">
      <alignment horizontal="right"/>
    </xf>
    <xf numFmtId="0" fontId="1" fillId="0" borderId="0" xfId="0" applyFont="1" applyFill="1" applyAlignment="1">
      <alignment horizontal="left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/>
    <xf numFmtId="0" fontId="18" fillId="0" borderId="1" xfId="0" applyFont="1" applyBorder="1" applyAlignment="1">
      <alignment horizontal="center" vertical="center" wrapText="1"/>
    </xf>
    <xf numFmtId="4" fontId="20" fillId="2" borderId="1" xfId="2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justify" vertical="top" wrapText="1"/>
    </xf>
  </cellXfs>
  <cellStyles count="3">
    <cellStyle name="Normal" xfId="1" xr:uid="{00000000-0005-0000-0000-000000000000}"/>
    <cellStyle name="Гиперссылка" xfId="2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6</xdr:row>
      <xdr:rowOff>180975</xdr:rowOff>
    </xdr:from>
    <xdr:to>
      <xdr:col>4</xdr:col>
      <xdr:colOff>114300</xdr:colOff>
      <xdr:row>7</xdr:row>
      <xdr:rowOff>19050</xdr:rowOff>
    </xdr:to>
    <xdr:pic>
      <xdr:nvPicPr>
        <xdr:cNvPr id="2" name="Рисунок 1" descr="base_1_153376_29">
          <a:extLst>
            <a:ext uri="{FF2B5EF4-FFF2-40B4-BE49-F238E27FC236}">
              <a16:creationId xmlns:a16="http://schemas.microsoft.com/office/drawing/2014/main" id="{BC7F646F-175A-49E6-8E2B-0CB24771DE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5400675"/>
          <a:ext cx="18859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371476</xdr:rowOff>
    </xdr:from>
    <xdr:to>
      <xdr:col>5</xdr:col>
      <xdr:colOff>466725</xdr:colOff>
      <xdr:row>4</xdr:row>
      <xdr:rowOff>828676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B2DA221-1D76-4B52-97A4-D358FDCFAE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3105151"/>
          <a:ext cx="157162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</xdr:colOff>
      <xdr:row>4</xdr:row>
      <xdr:rowOff>361951</xdr:rowOff>
    </xdr:from>
    <xdr:to>
      <xdr:col>3</xdr:col>
      <xdr:colOff>476250</xdr:colOff>
      <xdr:row>4</xdr:row>
      <xdr:rowOff>781051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CDCD1CF-EB83-4137-AA27-6E4C2B26967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3095626"/>
          <a:ext cx="13430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topLeftCell="A9" zoomScale="120" zoomScaleNormal="120" workbookViewId="0">
      <selection activeCell="E19" sqref="E19:I19"/>
    </sheetView>
  </sheetViews>
  <sheetFormatPr defaultRowHeight="15" x14ac:dyDescent="0.25"/>
  <cols>
    <col min="1" max="1" width="6.5703125" customWidth="1"/>
    <col min="2" max="2" width="34.85546875" customWidth="1"/>
    <col min="3" max="3" width="16.42578125" customWidth="1"/>
    <col min="4" max="4" width="13.42578125" customWidth="1"/>
    <col min="5" max="5" width="16.5703125" customWidth="1"/>
    <col min="6" max="7" width="13.7109375" customWidth="1"/>
    <col min="8" max="10" width="14.7109375" customWidth="1"/>
    <col min="11" max="12" width="13" customWidth="1"/>
    <col min="13" max="13" width="28.42578125" customWidth="1"/>
    <col min="15" max="15" width="10" bestFit="1" customWidth="1"/>
    <col min="16" max="16" width="13.42578125" customWidth="1"/>
    <col min="17" max="17" width="14.140625" customWidth="1"/>
    <col min="18" max="18" width="15" customWidth="1"/>
  </cols>
  <sheetData>
    <row r="1" spans="1:19" ht="18" customHeight="1" x14ac:dyDescent="0.25">
      <c r="A1" s="44" t="s">
        <v>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9" ht="15.75" x14ac:dyDescent="0.25">
      <c r="A2" s="45" t="s">
        <v>20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9" ht="22.5" customHeight="1" x14ac:dyDescent="0.25">
      <c r="A3" s="56" t="s">
        <v>7</v>
      </c>
      <c r="B3" s="57"/>
      <c r="C3" s="57" t="s">
        <v>34</v>
      </c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9" ht="128.25" customHeight="1" x14ac:dyDescent="0.25">
      <c r="A4" s="57" t="s">
        <v>15</v>
      </c>
      <c r="B4" s="57"/>
      <c r="C4" s="32" t="s">
        <v>38</v>
      </c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1:19" ht="68.25" customHeight="1" x14ac:dyDescent="0.25">
      <c r="A5" s="36" t="s">
        <v>16</v>
      </c>
      <c r="B5" s="36"/>
      <c r="C5" s="35" t="s">
        <v>14</v>
      </c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9" ht="95.25" customHeight="1" x14ac:dyDescent="0.25">
      <c r="A6" s="36"/>
      <c r="B6" s="36"/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9" ht="50.25" customHeight="1" x14ac:dyDescent="0.25">
      <c r="A7" s="36"/>
      <c r="B7" s="36"/>
      <c r="C7" s="37" t="s">
        <v>17</v>
      </c>
      <c r="D7" s="38"/>
      <c r="E7" s="38"/>
      <c r="F7" s="38"/>
      <c r="G7" s="38"/>
      <c r="H7" s="38"/>
      <c r="I7" s="38"/>
      <c r="J7" s="38"/>
      <c r="K7" s="38"/>
      <c r="L7" s="38"/>
      <c r="M7" s="39"/>
    </row>
    <row r="8" spans="1:19" ht="109.5" customHeight="1" x14ac:dyDescent="0.25">
      <c r="A8" s="36"/>
      <c r="B8" s="36"/>
      <c r="C8" s="59" t="s">
        <v>12</v>
      </c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9" ht="49.5" customHeight="1" x14ac:dyDescent="0.25">
      <c r="A9" s="47" t="s">
        <v>0</v>
      </c>
      <c r="B9" s="49" t="s">
        <v>10</v>
      </c>
      <c r="C9" s="47" t="s">
        <v>1</v>
      </c>
      <c r="D9" s="47" t="s">
        <v>22</v>
      </c>
      <c r="E9" s="46" t="s">
        <v>30</v>
      </c>
      <c r="F9" s="46"/>
      <c r="G9" s="46"/>
      <c r="H9" s="51" t="s">
        <v>4</v>
      </c>
      <c r="I9" s="52"/>
      <c r="J9" s="53"/>
      <c r="K9" s="54" t="s">
        <v>5</v>
      </c>
      <c r="L9" s="54" t="s">
        <v>21</v>
      </c>
      <c r="M9" s="54" t="s">
        <v>11</v>
      </c>
    </row>
    <row r="10" spans="1:19" ht="83.25" customHeight="1" x14ac:dyDescent="0.25">
      <c r="A10" s="48"/>
      <c r="B10" s="50"/>
      <c r="C10" s="48"/>
      <c r="D10" s="48"/>
      <c r="E10" s="23" t="s">
        <v>37</v>
      </c>
      <c r="F10" s="23" t="s">
        <v>35</v>
      </c>
      <c r="G10" s="23" t="s">
        <v>36</v>
      </c>
      <c r="H10" s="16" t="s">
        <v>9</v>
      </c>
      <c r="I10" s="16" t="s">
        <v>2</v>
      </c>
      <c r="J10" s="16" t="s">
        <v>8</v>
      </c>
      <c r="K10" s="55"/>
      <c r="L10" s="55"/>
      <c r="M10" s="55"/>
    </row>
    <row r="11" spans="1:19" ht="27" customHeight="1" x14ac:dyDescent="0.25">
      <c r="A11" s="24">
        <v>1</v>
      </c>
      <c r="B11" s="26" t="s">
        <v>31</v>
      </c>
      <c r="C11" s="25" t="s">
        <v>32</v>
      </c>
      <c r="D11" s="22">
        <v>1000</v>
      </c>
      <c r="E11" s="17">
        <v>310</v>
      </c>
      <c r="F11" s="17">
        <v>317</v>
      </c>
      <c r="G11" s="18">
        <v>290</v>
      </c>
      <c r="H11" s="19">
        <f>AVERAGE(E11:G11)</f>
        <v>305.66666666666669</v>
      </c>
      <c r="I11" s="20">
        <f>STDEV(E11:G11)</f>
        <v>14.0118997046558</v>
      </c>
      <c r="J11" s="20">
        <f>I11/H11*100</f>
        <v>4.5840457049037511</v>
      </c>
      <c r="K11" s="21">
        <f>H11</f>
        <v>305.66666666666669</v>
      </c>
      <c r="L11" s="21">
        <f>ROUNDDOWN(K11,0)</f>
        <v>305</v>
      </c>
      <c r="M11" s="21">
        <f>D11*L11</f>
        <v>305000</v>
      </c>
    </row>
    <row r="12" spans="1:19" ht="70.5" customHeight="1" x14ac:dyDescent="0.25">
      <c r="A12" s="4"/>
      <c r="B12" s="30" t="s">
        <v>23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P12" s="1"/>
      <c r="Q12" s="1"/>
      <c r="R12" s="1"/>
    </row>
    <row r="13" spans="1:19" x14ac:dyDescent="0.25">
      <c r="A13" s="11"/>
      <c r="B13" s="29" t="s">
        <v>6</v>
      </c>
      <c r="C13" s="29"/>
      <c r="D13" s="29"/>
      <c r="E13" s="29"/>
      <c r="F13" s="12"/>
      <c r="G13" s="12"/>
      <c r="H13" s="11"/>
      <c r="I13" s="11"/>
      <c r="J13" s="11"/>
      <c r="K13" s="11"/>
      <c r="L13" s="11"/>
      <c r="M13" s="13"/>
      <c r="P13" s="1"/>
      <c r="Q13" s="2"/>
      <c r="R13" s="1"/>
      <c r="S13" s="3"/>
    </row>
    <row r="14" spans="1:19" ht="15.75" x14ac:dyDescent="0.25">
      <c r="A14" s="11"/>
      <c r="B14" s="29" t="s">
        <v>18</v>
      </c>
      <c r="C14" s="29"/>
      <c r="D14" s="29"/>
      <c r="E14" s="9">
        <f>SUM(M11:M11)</f>
        <v>305000</v>
      </c>
      <c r="F14" s="10" t="s">
        <v>19</v>
      </c>
      <c r="G14" s="14"/>
      <c r="H14" s="11"/>
      <c r="I14" s="11"/>
      <c r="J14" s="11"/>
      <c r="K14" s="11"/>
      <c r="L14" s="11"/>
      <c r="M14" s="13"/>
      <c r="P14" s="1"/>
      <c r="Q14" s="1"/>
      <c r="R14" s="1"/>
      <c r="S14" s="3"/>
    </row>
    <row r="15" spans="1:19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P15" s="1"/>
      <c r="Q15" s="1"/>
      <c r="R15" s="1"/>
      <c r="S15" s="3"/>
    </row>
    <row r="16" spans="1:19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P16" s="3"/>
      <c r="Q16" s="3"/>
      <c r="R16" s="3"/>
      <c r="S16" s="3"/>
    </row>
    <row r="17" spans="1:13" ht="15" customHeight="1" x14ac:dyDescent="0.25">
      <c r="A17" s="15"/>
      <c r="B17" s="43" t="s">
        <v>29</v>
      </c>
      <c r="C17" s="43"/>
      <c r="D17" s="43"/>
      <c r="E17" s="43"/>
      <c r="F17" s="43"/>
      <c r="G17" s="43"/>
      <c r="H17" s="43"/>
      <c r="I17" s="43"/>
      <c r="J17" s="15"/>
      <c r="K17" s="15"/>
      <c r="L17" s="15"/>
      <c r="M17" s="15"/>
    </row>
    <row r="18" spans="1:13" x14ac:dyDescent="0.25">
      <c r="A18" s="15"/>
      <c r="B18" s="28" t="s">
        <v>27</v>
      </c>
      <c r="C18" s="28"/>
      <c r="D18" s="28"/>
      <c r="E18" s="28"/>
      <c r="F18" s="28"/>
      <c r="G18" s="28"/>
      <c r="H18" s="28"/>
      <c r="I18" s="28"/>
      <c r="J18" s="15"/>
      <c r="K18" s="15"/>
      <c r="L18" s="15"/>
      <c r="M18" s="15"/>
    </row>
    <row r="19" spans="1:13" x14ac:dyDescent="0.25">
      <c r="A19" s="15"/>
      <c r="B19" s="5"/>
      <c r="C19" s="6"/>
      <c r="D19" s="6"/>
      <c r="E19" s="31" t="s">
        <v>24</v>
      </c>
      <c r="F19" s="31"/>
      <c r="G19" s="31"/>
      <c r="H19" s="31"/>
      <c r="I19" s="31"/>
      <c r="J19" s="15"/>
      <c r="K19" s="15"/>
      <c r="L19" s="15"/>
      <c r="M19" s="15"/>
    </row>
    <row r="20" spans="1:13" x14ac:dyDescent="0.25">
      <c r="A20" s="15"/>
      <c r="B20" s="27" t="s">
        <v>28</v>
      </c>
      <c r="C20" s="27"/>
      <c r="D20" s="5"/>
      <c r="E20" s="27" t="s">
        <v>25</v>
      </c>
      <c r="F20" s="27"/>
      <c r="G20" s="27"/>
      <c r="H20" s="27"/>
      <c r="I20" s="27"/>
      <c r="J20" s="15"/>
      <c r="K20" s="15"/>
      <c r="L20" s="15"/>
      <c r="M20" s="15"/>
    </row>
    <row r="21" spans="1:13" x14ac:dyDescent="0.25">
      <c r="A21" s="15"/>
      <c r="B21" s="5"/>
      <c r="C21" s="5"/>
      <c r="D21" s="5"/>
      <c r="E21" s="5"/>
      <c r="F21" s="5"/>
      <c r="G21" s="5"/>
      <c r="H21" s="5"/>
      <c r="I21" s="5"/>
      <c r="J21" s="15"/>
      <c r="K21" s="15"/>
      <c r="L21" s="15"/>
      <c r="M21" s="15"/>
    </row>
    <row r="22" spans="1:13" x14ac:dyDescent="0.25">
      <c r="A22" s="15"/>
      <c r="B22" s="28" t="s">
        <v>26</v>
      </c>
      <c r="C22" s="28"/>
      <c r="D22" s="28"/>
      <c r="E22" s="28"/>
      <c r="F22" s="28" t="s">
        <v>33</v>
      </c>
      <c r="G22" s="28"/>
      <c r="H22" s="28"/>
      <c r="I22" s="7"/>
      <c r="J22" s="15"/>
      <c r="K22" s="15"/>
      <c r="L22" s="15"/>
      <c r="M22" s="15"/>
    </row>
    <row r="23" spans="1:13" x14ac:dyDescent="0.25">
      <c r="B23" s="8"/>
      <c r="C23" s="8"/>
      <c r="D23" s="8"/>
      <c r="E23" s="8"/>
      <c r="F23" s="8"/>
      <c r="G23" s="8"/>
      <c r="H23" s="8"/>
      <c r="I23" s="8"/>
    </row>
  </sheetData>
  <mergeCells count="30">
    <mergeCell ref="A1:M1"/>
    <mergeCell ref="A2:M2"/>
    <mergeCell ref="E9:G9"/>
    <mergeCell ref="A9:A10"/>
    <mergeCell ref="B9:B10"/>
    <mergeCell ref="C9:C10"/>
    <mergeCell ref="D9:D10"/>
    <mergeCell ref="H9:J9"/>
    <mergeCell ref="M9:M10"/>
    <mergeCell ref="A3:B3"/>
    <mergeCell ref="L9:L10"/>
    <mergeCell ref="C3:M3"/>
    <mergeCell ref="A4:B4"/>
    <mergeCell ref="K9:K10"/>
    <mergeCell ref="C8:M8"/>
    <mergeCell ref="B12:M12"/>
    <mergeCell ref="E19:I19"/>
    <mergeCell ref="C4:M4"/>
    <mergeCell ref="C5:M5"/>
    <mergeCell ref="A5:B8"/>
    <mergeCell ref="C7:M7"/>
    <mergeCell ref="C6:M6"/>
    <mergeCell ref="B17:I17"/>
    <mergeCell ref="B18:I18"/>
    <mergeCell ref="B14:D14"/>
    <mergeCell ref="B20:C20"/>
    <mergeCell ref="E20:I20"/>
    <mergeCell ref="F22:H22"/>
    <mergeCell ref="B22:E22"/>
    <mergeCell ref="B13:E13"/>
  </mergeCells>
  <pageMargins left="0.51181102362204722" right="0.51181102362204722" top="0.51181102362204722" bottom="0.39370078740157483" header="0.11811023622047245" footer="0.11811023622047245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GP2</dc:creator>
  <cp:lastModifiedBy>Zakupki-1</cp:lastModifiedBy>
  <cp:lastPrinted>2026-07-01T14:19:38Z</cp:lastPrinted>
  <dcterms:created xsi:type="dcterms:W3CDTF">2021-07-09T06:55:37Z</dcterms:created>
  <dcterms:modified xsi:type="dcterms:W3CDTF">2026-07-01T14:19:48Z</dcterms:modified>
</cp:coreProperties>
</file>