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90.26-ИГ Оказание услуг по предоставлению неисключит прав на использ прогр Контур (Рыбкина)\"/>
    </mc:Choice>
  </mc:AlternateContent>
  <xr:revisionPtr revIDLastSave="0" documentId="13_ncr:1_{C5BD9DBC-073F-4BA7-A83C-41375242738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I6" i="3" l="1"/>
  <c r="I5" i="3"/>
  <c r="H5" i="3" l="1"/>
  <c r="J5" i="3" s="1"/>
  <c r="K5" i="3" s="1"/>
  <c r="H6" i="3"/>
  <c r="J6" i="3" s="1"/>
  <c r="K6" i="3" l="1"/>
  <c r="K7" i="3" s="1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<sst xmlns="http://schemas.openxmlformats.org/spreadsheetml/2006/main" count="67" uniqueCount="53">
  <si>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</si>
  <si>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</si>
  <si>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</si>
  <si>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</si>
  <si>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</si>
  <si>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</si>
  <si>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</si>
  <si>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</si>
  <si>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</si>
  <si>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</si>
  <si>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</si>
  <si>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</si>
  <si>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</si>
  <si>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</si>
  <si>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</si>
  <si>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</si>
  <si>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</si>
  <si>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</si>
  <si>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</si>
  <si>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</si>
  <si>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</si>
  <si>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</si>
  <si>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</si>
  <si>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</si>
  <si>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</si>
  <si>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</si>
  <si>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</si>
  <si>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</si>
  <si>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</si>
  <si>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</si>
  <si>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</si>
  <si>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</si>
  <si>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</si>
  <si>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</si>
  <si>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</si>
  <si>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</si>
  <si>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</si>
  <si>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</si>
  <si>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</si>
  <si>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</si>
  <si>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</si>
  <si>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</si>
  <si>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</si>
  <si>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</si>
  <si>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Наименование товара</t>
  </si>
  <si>
    <t>Начальная (максимальная) цена контракта, принятая к размещению*, руб.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</si>
  <si>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</si>
  <si>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шт</t>
  </si>
  <si>
    <t xml:space="preserve">Услуги по сопровождению программы для ЭВМ «Контур.Экстерн» (техническая поддержка в виде абонентского обслуживания) по тарифному плану «Бюджетник плюс»
на 1 год
</t>
  </si>
  <si>
    <t xml:space="preserve">Коммерческое предложение № 39591/АУП от 04.06.2026
</t>
  </si>
  <si>
    <t xml:space="preserve">Коммерческое предложение № 39569 от 04.06.2026
</t>
  </si>
  <si>
    <t xml:space="preserve">Коммерческое предложение № 39855 от 04.06.2026
</t>
  </si>
  <si>
    <t xml:space="preserve">Оказание услуг по предоставлению неисключительных прав (лицензий) на использование программы для ЭВМ «Контур.Экстерн» по тарифному плану «Бюджетник плюс»
 на 1 год, с применением встроенных в сертификат/ключевой контейнер СКЗИ «КриптоПро CSP»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</si>
</sst>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15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9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4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7" fontId="10" fillId="0" borderId="17" xfId="0" applyNumberFormat="1" applyFont="1" applyBorder="1" applyAlignment="1">
      <alignment horizontal="center" vertical="center" wrapText="1"/>
    </xf>
    <xf numFmtId="166" fontId="12" fillId="4" borderId="17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" fontId="10" fillId="5" borderId="25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167" fontId="8" fillId="0" borderId="17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51" t="s">
        <v>1</v>
      </c>
      <c r="M2" s="51"/>
    </row>
    <row r="3" spans="1:14" ht="15" customHeight="1" x14ac:dyDescent="0.25">
      <c r="A3" s="9"/>
      <c r="L3" s="52" t="s">
        <v>2</v>
      </c>
      <c r="M3" s="52"/>
    </row>
    <row r="4" spans="1:14" ht="30" customHeight="1" x14ac:dyDescent="0.25">
      <c r="A4" s="9"/>
      <c r="L4" s="53" t="s">
        <v>3</v>
      </c>
      <c r="M4" s="53"/>
    </row>
    <row r="5" spans="1:14" ht="39" customHeight="1" x14ac:dyDescent="0.25">
      <c r="A5" s="54" t="s">
        <v>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4" ht="42.75" customHeight="1" x14ac:dyDescent="0.25">
      <c r="A6" s="55" t="s">
        <v>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60" t="s">
        <v>6</v>
      </c>
      <c r="B8" s="57" t="s">
        <v>7</v>
      </c>
      <c r="C8" s="57" t="s">
        <v>8</v>
      </c>
      <c r="D8" s="57"/>
      <c r="E8" s="13" t="s">
        <v>9</v>
      </c>
      <c r="F8" s="13" t="s">
        <v>10</v>
      </c>
      <c r="G8" s="13" t="s">
        <v>11</v>
      </c>
      <c r="H8" s="61" t="s">
        <v>12</v>
      </c>
      <c r="I8" s="61" t="s">
        <v>13</v>
      </c>
      <c r="J8" s="57" t="s">
        <v>14</v>
      </c>
      <c r="K8" s="57" t="s">
        <v>15</v>
      </c>
      <c r="L8" s="57" t="s">
        <v>16</v>
      </c>
      <c r="M8" s="58" t="s">
        <v>17</v>
      </c>
    </row>
    <row r="9" spans="1:14" ht="72.75" customHeight="1" x14ac:dyDescent="0.25">
      <c r="A9" s="60"/>
      <c r="B9" s="57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61"/>
      <c r="I9" s="61"/>
      <c r="J9" s="57"/>
      <c r="K9" s="57"/>
      <c r="L9" s="57"/>
      <c r="M9" s="58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9" t="s">
        <v>21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6" t="s">
        <v>22</v>
      </c>
      <c r="B22" s="56"/>
      <c r="C22" s="56"/>
      <c r="D22" s="56"/>
      <c r="E22" s="56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  <mergeCell ref="L2:M2"/>
    <mergeCell ref="L3:M3"/>
    <mergeCell ref="L4:M4"/>
    <mergeCell ref="A5:M5"/>
    <mergeCell ref="A6:M6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2"/>
  <sheetViews>
    <sheetView tabSelected="1" zoomScale="82" zoomScaleNormal="82" workbookViewId="0">
      <selection activeCell="B6" sqref="B6"/>
    </sheetView>
  </sheetViews>
  <sheetFormatPr defaultRowHeight="12.75" x14ac:dyDescent="0.25"/>
  <cols>
    <col min="1" max="1" width="3.42578125" style="36" customWidth="1"/>
    <col min="2" max="2" width="26.140625" style="34" customWidth="1"/>
    <col min="3" max="3" width="6.28515625" style="39" customWidth="1"/>
    <col min="4" max="4" width="4.7109375" style="39" customWidth="1"/>
    <col min="5" max="6" width="12.42578125" style="39" customWidth="1"/>
    <col min="7" max="7" width="12.140625" style="39" customWidth="1"/>
    <col min="8" max="8" width="9.7109375" style="34" customWidth="1"/>
    <col min="9" max="9" width="10.42578125" style="34" customWidth="1"/>
    <col min="10" max="10" width="13.28515625" style="34" customWidth="1"/>
    <col min="11" max="11" width="15.7109375" style="34" customWidth="1"/>
    <col min="12" max="16384" width="9.140625" style="34"/>
  </cols>
  <sheetData>
    <row r="1" spans="1:147" ht="68.25" customHeight="1" x14ac:dyDescent="0.2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47" ht="18.75" customHeight="1" x14ac:dyDescent="0.25">
      <c r="A2" s="68" t="s">
        <v>6</v>
      </c>
      <c r="B2" s="68" t="s">
        <v>44</v>
      </c>
      <c r="C2" s="68" t="s">
        <v>35</v>
      </c>
      <c r="D2" s="68" t="s">
        <v>19</v>
      </c>
      <c r="E2" s="72" t="s">
        <v>36</v>
      </c>
      <c r="F2" s="73"/>
      <c r="G2" s="73"/>
      <c r="H2" s="68" t="s">
        <v>34</v>
      </c>
      <c r="I2" s="68" t="s">
        <v>37</v>
      </c>
      <c r="J2" s="68" t="s">
        <v>40</v>
      </c>
      <c r="K2" s="71" t="s">
        <v>38</v>
      </c>
    </row>
    <row r="3" spans="1:147" s="35" customFormat="1" ht="26.25" customHeight="1" x14ac:dyDescent="0.25">
      <c r="A3" s="69"/>
      <c r="B3" s="69"/>
      <c r="C3" s="69"/>
      <c r="D3" s="69"/>
      <c r="E3" s="49" t="s">
        <v>39</v>
      </c>
      <c r="F3" s="49" t="s">
        <v>42</v>
      </c>
      <c r="G3" s="49" t="s">
        <v>43</v>
      </c>
      <c r="H3" s="69"/>
      <c r="I3" s="69"/>
      <c r="J3" s="69"/>
      <c r="K3" s="71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53.25" customHeight="1" x14ac:dyDescent="0.25">
      <c r="A4" s="70"/>
      <c r="B4" s="70"/>
      <c r="C4" s="70"/>
      <c r="D4" s="70"/>
      <c r="E4" s="50" t="s">
        <v>49</v>
      </c>
      <c r="F4" s="50" t="s">
        <v>50</v>
      </c>
      <c r="G4" s="50" t="s">
        <v>51</v>
      </c>
      <c r="H4" s="70"/>
      <c r="I4" s="70"/>
      <c r="J4" s="70"/>
      <c r="K4" s="71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177" customHeight="1" x14ac:dyDescent="0.25">
      <c r="A5" s="44">
        <v>1</v>
      </c>
      <c r="B5" s="44" t="s">
        <v>52</v>
      </c>
      <c r="C5" s="44" t="s">
        <v>47</v>
      </c>
      <c r="D5" s="44">
        <v>1</v>
      </c>
      <c r="E5" s="45">
        <v>9272.0300000000007</v>
      </c>
      <c r="F5" s="45">
        <v>10477.39</v>
      </c>
      <c r="G5" s="45">
        <v>10662.83</v>
      </c>
      <c r="H5" s="46">
        <f>E5</f>
        <v>9272.0300000000007</v>
      </c>
      <c r="I5" s="46">
        <f>AVERAGE(E5:G5)</f>
        <v>10137.416666666666</v>
      </c>
      <c r="J5" s="46">
        <f>H5</f>
        <v>9272.0300000000007</v>
      </c>
      <c r="K5" s="47">
        <f>J5*D5</f>
        <v>9272.0300000000007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s="35" customFormat="1" ht="108.75" customHeight="1" x14ac:dyDescent="0.25">
      <c r="A6" s="41">
        <v>2</v>
      </c>
      <c r="B6" s="48" t="s">
        <v>48</v>
      </c>
      <c r="C6" s="41" t="s">
        <v>47</v>
      </c>
      <c r="D6" s="41">
        <v>1</v>
      </c>
      <c r="E6" s="40">
        <v>2827.97</v>
      </c>
      <c r="F6" s="40">
        <v>3195.61</v>
      </c>
      <c r="G6" s="40">
        <v>3252.17</v>
      </c>
      <c r="H6" s="40">
        <f>E6</f>
        <v>2827.97</v>
      </c>
      <c r="I6" s="46">
        <f>AVERAGE(E6:G6)</f>
        <v>3091.9166666666665</v>
      </c>
      <c r="J6" s="40">
        <f>H6</f>
        <v>2827.97</v>
      </c>
      <c r="K6" s="42">
        <f>J6*D6</f>
        <v>2827.97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ht="21" customHeight="1" x14ac:dyDescent="0.25">
      <c r="A7" s="63" t="s">
        <v>45</v>
      </c>
      <c r="B7" s="64"/>
      <c r="C7" s="65"/>
      <c r="D7" s="65"/>
      <c r="E7" s="65"/>
      <c r="F7" s="65"/>
      <c r="G7" s="65"/>
      <c r="H7" s="65"/>
      <c r="I7" s="65"/>
      <c r="J7" s="66"/>
      <c r="K7" s="43">
        <f>SUM(K5:K6)</f>
        <v>12100</v>
      </c>
    </row>
    <row r="8" spans="1:147" x14ac:dyDescent="0.25">
      <c r="A8" s="62" t="s">
        <v>46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37"/>
      <c r="M8" s="37"/>
      <c r="N8" s="38"/>
    </row>
    <row r="9" spans="1:147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47" x14ac:dyDescent="0.25">
      <c r="C10" s="34"/>
      <c r="D10" s="34"/>
      <c r="E10" s="34"/>
      <c r="F10" s="34"/>
      <c r="G10" s="34"/>
    </row>
    <row r="11" spans="1:147" x14ac:dyDescent="0.25">
      <c r="C11" s="34"/>
      <c r="D11" s="34"/>
      <c r="E11" s="34"/>
      <c r="F11" s="34"/>
      <c r="G11" s="34"/>
    </row>
    <row r="12" spans="1:147" x14ac:dyDescent="0.25">
      <c r="C12" s="34"/>
      <c r="D12" s="34"/>
      <c r="E12" s="34"/>
      <c r="F12" s="34"/>
      <c r="G12" s="34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</sheetData>
  <mergeCells count="12">
    <mergeCell ref="A8:K9"/>
    <mergeCell ref="A7:J7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1" type="noConversion"/>
  <conditionalFormatting sqref="J4:J6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2026-07-20T08:18:43Z</cp:lastPrinted>
  <dcterms:created xsi:type="dcterms:W3CDTF">2006-09-28T05:33:49Z</dcterms:created>
  <dcterms:modified xsi:type="dcterms:W3CDTF">2026-07-20T13:52:03Z</dcterms:modified>
  <dc:language>ru-RU</dc:language>
</cp:coreProperties>
</file>