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Группа Вооружения\Desktop\ИК-2 закупка 2026\"/>
    </mc:Choice>
  </mc:AlternateContent>
  <xr:revisionPtr revIDLastSave="0" documentId="13_ncr:1_{1F39CD83-34E4-4B7D-9B99-FBC94DE08F04}" xr6:coauthVersionLast="38" xr6:coauthVersionMax="38" xr10:uidLastSave="{00000000-0000-0000-0000-000000000000}"/>
  <bookViews>
    <workbookView xWindow="0" yWindow="0" windowWidth="23190" windowHeight="9420" xr2:uid="{00000000-000D-0000-FFFF-FFFF00000000}"/>
  </bookViews>
  <sheets>
    <sheet name="лист 1" sheetId="1" r:id="rId1"/>
    <sheet name="Лист2" sheetId="3" r:id="rId2"/>
  </sheets>
  <calcPr calcId="179021" refMode="R1C1"/>
</workbook>
</file>

<file path=xl/calcChain.xml><?xml version="1.0" encoding="utf-8"?>
<calcChain xmlns="http://schemas.openxmlformats.org/spreadsheetml/2006/main">
  <c r="H7" i="1" l="1"/>
  <c r="K7" i="1" s="1"/>
  <c r="L7" i="1" s="1"/>
  <c r="H6" i="1"/>
  <c r="K6" i="1" s="1"/>
  <c r="L6" i="1" s="1"/>
  <c r="M6" i="1" s="1"/>
  <c r="H5" i="1"/>
  <c r="K5" i="1" s="1"/>
  <c r="L5" i="1" s="1"/>
  <c r="M5" i="1" s="1"/>
  <c r="N5" i="1" s="1"/>
  <c r="M7" i="1" l="1"/>
  <c r="N7" i="1" s="1"/>
  <c r="N6" i="1"/>
  <c r="I6" i="1"/>
  <c r="J6" i="1" s="1"/>
  <c r="I7" i="1"/>
  <c r="J7" i="1" s="1"/>
  <c r="I5" i="1"/>
  <c r="J5" i="1" s="1"/>
  <c r="N8" i="1" l="1"/>
</calcChain>
</file>

<file path=xl/sharedStrings.xml><?xml version="1.0" encoding="utf-8"?>
<sst xmlns="http://schemas.openxmlformats.org/spreadsheetml/2006/main" count="30" uniqueCount="28">
  <si>
    <t>№</t>
  </si>
  <si>
    <t>Наименование предмета контракта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</si>
  <si>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</si>
  <si>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</si>
  <si>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</si>
  <si>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</si>
  <si>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</si>
  <si>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</si>
  <si>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</si>
  <si>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Однородность совокупности значений выявленных цен, используемых в расчете цена контракта**</t>
  </si>
  <si>
    <t>Коммерческие предложения (руб./ед. изм.)</t>
  </si>
  <si>
    <t xml:space="preserve">Кол-во </t>
  </si>
  <si>
    <t>Приложение №1 к извещению</t>
  </si>
  <si>
    <t>Обоснование начальной цены единицы работы</t>
  </si>
  <si>
    <t>Начальная цена единицы работы, определенная методом сопоставимых рыночных цен (анализа рынка)*</t>
  </si>
  <si>
    <r>
      <t>Расчет начальной цены единицы работы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</si>
  <si>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Начальная цена единицы работы с учетом округления цены за единицу (руб.)**</t>
  </si>
  <si>
    <t xml:space="preserve">*Определение начальных цен единиц работ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</si>
  <si>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шт</t>
  </si>
  <si>
    <t>В результате проведенного расчета начальная максимальная цена контракта составила, руб.:</t>
  </si>
  <si>
    <t>Внешний угол 25х16 мм (4 шт/комп) Промрукав PR08.2806</t>
  </si>
  <si>
    <t>Внутренний угол 25х16 мм (4 шт/комп) Промрукав PR08.2818</t>
  </si>
  <si>
    <t>Болт анкерный 10х100 с кольцом 00000325021</t>
  </si>
  <si>
    <t xml:space="preserve">Исполнитель №1  вх. №553 от 09.04.2026   </t>
  </si>
  <si>
    <t xml:space="preserve">Исполнитель № 2 вх. № 554 от 09.04.2026            </t>
  </si>
  <si>
    <t xml:space="preserve">Исполнитель  № 3  вх. № 555 от 09.04.2026               </t>
  </si>
  <si>
    <t>Дата подготовки обоснования цены контракта: 22.04.2026</t>
  </si>
  <si>
    <t xml:space="preserve">Техник ГТСПС ФКУ ЦИТОВ УФСИН России по Саратовской области                                                                                                                                                                        прапорщик внутренней службы                                                                         И.А. Климов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</si>
</sst>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0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0" borderId="5" xfId="0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2" fontId="2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389" name="Picture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2381250"/>
          <a:ext cx="88582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933450</xdr:colOff>
      <xdr:row>3</xdr:row>
      <xdr:rowOff>1362075</xdr:rowOff>
    </xdr:to>
    <xdr:pic>
      <xdr:nvPicPr>
        <xdr:cNvPr id="1390" name="Picture 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05625" y="2352675"/>
          <a:ext cx="9144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1371600</xdr:colOff>
      <xdr:row>3</xdr:row>
      <xdr:rowOff>1962150</xdr:rowOff>
    </xdr:to>
    <xdr:pic>
      <xdr:nvPicPr>
        <xdr:cNvPr id="1391" name="Picture 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43950" y="3028950"/>
          <a:ext cx="135255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392" name="Picture 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29700" y="266700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A2" zoomScale="89" zoomScaleNormal="89" workbookViewId="0">
      <selection activeCell="A13" sqref="A13:G15"/>
    </sheetView>
  </sheetViews>
  <sheetFormatPr defaultRowHeight="12.75" x14ac:dyDescent="0.2"/>
  <cols>
    <col min="1" max="1" width="5.85546875" style="1" customWidth="1"/>
    <col min="2" max="2" width="72.85546875" style="1" customWidth="1"/>
    <col min="3" max="3" width="11.85546875" style="1" customWidth="1"/>
    <col min="4" max="4" width="8.140625" style="1" customWidth="1"/>
    <col min="5" max="5" width="16.42578125" style="18" customWidth="1"/>
    <col min="6" max="6" width="16.85546875" style="1" customWidth="1"/>
    <col min="7" max="7" width="17.28515625" style="1" customWidth="1"/>
    <col min="8" max="8" width="11.5703125" style="1" customWidth="1"/>
    <col min="9" max="9" width="14" style="1" customWidth="1"/>
    <col min="10" max="10" width="14" style="18" customWidth="1"/>
    <col min="11" max="11" width="24.140625" style="1" customWidth="1"/>
    <col min="12" max="12" width="14.5703125" style="1" customWidth="1"/>
    <col min="13" max="13" width="13.5703125" style="1" customWidth="1"/>
    <col min="14" max="14" width="18.5703125" style="1" customWidth="1"/>
    <col min="15" max="15" width="6" style="1" customWidth="1"/>
    <col min="16" max="16" width="4.7109375" style="1" customWidth="1"/>
    <col min="17" max="17" width="4.5703125" style="1" customWidth="1"/>
    <col min="18" max="18" width="4.28515625" style="1" customWidth="1"/>
    <col min="19" max="19" width="5.42578125" style="1" customWidth="1"/>
    <col min="20" max="20" width="4.5703125" style="1" customWidth="1"/>
    <col min="21" max="21" width="6.28515625" style="1" customWidth="1"/>
    <col min="22" max="22" width="4.28515625" style="1" customWidth="1"/>
    <col min="23" max="23" width="4.140625" style="1" customWidth="1"/>
    <col min="24" max="24" width="5.7109375" style="1" customWidth="1"/>
    <col min="25" max="25" width="6" style="1" customWidth="1"/>
    <col min="26" max="26" width="5.85546875" style="1" customWidth="1"/>
    <col min="27" max="16384" width="9.140625" style="1"/>
  </cols>
  <sheetData>
    <row r="1" spans="1:29" ht="20.25" customHeight="1" x14ac:dyDescent="0.2">
      <c r="K1" s="2"/>
      <c r="L1" s="35" t="s">
        <v>12</v>
      </c>
      <c r="M1" s="35"/>
      <c r="N1" s="35"/>
      <c r="O1" s="6"/>
      <c r="P1" s="6"/>
      <c r="Q1" s="6"/>
      <c r="R1" s="6"/>
      <c r="S1" s="6"/>
      <c r="T1" s="6"/>
      <c r="U1" s="6"/>
      <c r="V1" s="6"/>
      <c r="W1" s="3"/>
      <c r="X1" s="7"/>
      <c r="Y1" s="7"/>
      <c r="Z1" s="7"/>
      <c r="AA1" s="4"/>
      <c r="AB1" s="4"/>
      <c r="AC1" s="3"/>
    </row>
    <row r="2" spans="1:29" ht="25.5" customHeight="1" x14ac:dyDescent="0.2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6.75" customHeight="1" x14ac:dyDescent="0.2">
      <c r="A3" s="38" t="s">
        <v>0</v>
      </c>
      <c r="B3" s="39" t="s">
        <v>1</v>
      </c>
      <c r="C3" s="39" t="s">
        <v>2</v>
      </c>
      <c r="D3" s="39" t="s">
        <v>11</v>
      </c>
      <c r="E3" s="39" t="s">
        <v>10</v>
      </c>
      <c r="F3" s="39"/>
      <c r="G3" s="39"/>
      <c r="H3" s="39" t="s">
        <v>9</v>
      </c>
      <c r="I3" s="39"/>
      <c r="J3" s="39"/>
      <c r="K3" s="34" t="s">
        <v>14</v>
      </c>
      <c r="L3" s="34"/>
      <c r="M3" s="34"/>
      <c r="N3" s="34"/>
    </row>
    <row r="4" spans="1:29" ht="153" customHeight="1" thickBot="1" x14ac:dyDescent="0.25">
      <c r="A4" s="38"/>
      <c r="B4" s="39"/>
      <c r="C4" s="39"/>
      <c r="D4" s="39"/>
      <c r="E4" s="25" t="s">
        <v>23</v>
      </c>
      <c r="F4" s="19" t="s">
        <v>24</v>
      </c>
      <c r="G4" s="19" t="s">
        <v>25</v>
      </c>
      <c r="H4" s="10" t="s">
        <v>3</v>
      </c>
      <c r="I4" s="10" t="s">
        <v>4</v>
      </c>
      <c r="J4" s="22" t="s">
        <v>5</v>
      </c>
      <c r="K4" s="10" t="s">
        <v>15</v>
      </c>
      <c r="L4" s="10" t="s">
        <v>6</v>
      </c>
      <c r="M4" s="10" t="s">
        <v>7</v>
      </c>
      <c r="N4" s="10" t="s">
        <v>16</v>
      </c>
      <c r="O4" s="9"/>
      <c r="P4" s="9"/>
      <c r="Q4" s="9"/>
      <c r="R4" s="9"/>
      <c r="S4" s="9"/>
    </row>
    <row r="5" spans="1:29" ht="42" customHeight="1" thickBot="1" x14ac:dyDescent="0.25">
      <c r="A5" s="14">
        <v>1</v>
      </c>
      <c r="B5" s="31" t="s">
        <v>20</v>
      </c>
      <c r="C5" s="28" t="s">
        <v>18</v>
      </c>
      <c r="D5" s="28">
        <v>20</v>
      </c>
      <c r="E5" s="26">
        <v>13.92</v>
      </c>
      <c r="F5" s="20">
        <v>25.5</v>
      </c>
      <c r="G5" s="21">
        <v>18</v>
      </c>
      <c r="H5" s="15">
        <f t="shared" ref="H5:H7" si="0">AVERAGE(E5:G5)</f>
        <v>19.14</v>
      </c>
      <c r="I5" s="12">
        <f t="shared" ref="I5:I7" si="1">SQRT(((SUM((POWER(G5-H5,2)),(POWER(F5-H5,2)),(POWER(E5-H5,2)))/(COLUMNS(E5:G5)-1))))</f>
        <v>5.8735679105633904</v>
      </c>
      <c r="J5" s="17">
        <f t="shared" ref="J5:J7" si="2">I5/H5*100</f>
        <v>30.687397651846343</v>
      </c>
      <c r="K5" s="11">
        <f t="shared" ref="K5:K7" si="3">H5*D5</f>
        <v>382.8</v>
      </c>
      <c r="L5" s="13">
        <f t="shared" ref="L5:L7" si="4">K5/D5</f>
        <v>19.14</v>
      </c>
      <c r="M5" s="11">
        <f t="shared" ref="M5" si="5">ROUNDUP(L5,2)</f>
        <v>19.14</v>
      </c>
      <c r="N5" s="11">
        <f t="shared" ref="N5:N7" si="6">M5*D5</f>
        <v>382.8</v>
      </c>
      <c r="O5" s="9"/>
      <c r="P5" s="9"/>
      <c r="Q5" s="9"/>
      <c r="R5" s="9"/>
      <c r="S5" s="9"/>
    </row>
    <row r="6" spans="1:29" ht="27.75" customHeight="1" thickBot="1" x14ac:dyDescent="0.25">
      <c r="A6" s="14">
        <v>2</v>
      </c>
      <c r="B6" s="32" t="s">
        <v>21</v>
      </c>
      <c r="C6" s="29" t="s">
        <v>18</v>
      </c>
      <c r="D6" s="29">
        <v>20</v>
      </c>
      <c r="E6" s="26">
        <v>13.92</v>
      </c>
      <c r="F6" s="20">
        <v>25.5</v>
      </c>
      <c r="G6" s="21">
        <v>18</v>
      </c>
      <c r="H6" s="15">
        <f t="shared" si="0"/>
        <v>19.14</v>
      </c>
      <c r="I6" s="12">
        <f t="shared" si="1"/>
        <v>5.8735679105633904</v>
      </c>
      <c r="J6" s="17">
        <f t="shared" si="2"/>
        <v>30.687397651846343</v>
      </c>
      <c r="K6" s="11">
        <f t="shared" si="3"/>
        <v>382.8</v>
      </c>
      <c r="L6" s="13">
        <f t="shared" si="4"/>
        <v>19.14</v>
      </c>
      <c r="M6" s="11">
        <f t="shared" ref="M6:M7" si="7">ROUNDDOWN(L6,2)</f>
        <v>19.14</v>
      </c>
      <c r="N6" s="11">
        <f t="shared" si="6"/>
        <v>382.8</v>
      </c>
      <c r="O6" s="9"/>
      <c r="P6" s="9"/>
      <c r="Q6" s="9"/>
      <c r="R6" s="9"/>
      <c r="S6" s="9"/>
    </row>
    <row r="7" spans="1:29" ht="21.75" customHeight="1" thickBot="1" x14ac:dyDescent="0.25">
      <c r="A7" s="14">
        <v>3</v>
      </c>
      <c r="B7" s="32" t="s">
        <v>22</v>
      </c>
      <c r="C7" s="29" t="s">
        <v>18</v>
      </c>
      <c r="D7" s="29">
        <v>10</v>
      </c>
      <c r="E7" s="26">
        <v>12.75</v>
      </c>
      <c r="F7" s="20">
        <v>20</v>
      </c>
      <c r="G7" s="21">
        <v>17</v>
      </c>
      <c r="H7" s="15">
        <f t="shared" si="0"/>
        <v>16.583333333333332</v>
      </c>
      <c r="I7" s="12">
        <f t="shared" si="1"/>
        <v>3.6429154990657322</v>
      </c>
      <c r="J7" s="17">
        <f t="shared" si="2"/>
        <v>21.967329642607432</v>
      </c>
      <c r="K7" s="11">
        <f t="shared" si="3"/>
        <v>165.83333333333331</v>
      </c>
      <c r="L7" s="13">
        <f t="shared" si="4"/>
        <v>16.583333333333332</v>
      </c>
      <c r="M7" s="11">
        <f t="shared" si="7"/>
        <v>16.579999999999998</v>
      </c>
      <c r="N7" s="11">
        <f t="shared" si="6"/>
        <v>165.79999999999998</v>
      </c>
      <c r="O7" s="9"/>
      <c r="P7" s="9"/>
      <c r="Q7" s="9"/>
      <c r="R7" s="9"/>
      <c r="S7" s="9"/>
    </row>
    <row r="8" spans="1:29" ht="23.25" customHeight="1" x14ac:dyDescent="0.2">
      <c r="A8" s="7" t="s">
        <v>19</v>
      </c>
      <c r="B8" s="7"/>
      <c r="C8" s="7"/>
      <c r="D8" s="7"/>
      <c r="E8" s="23"/>
      <c r="F8" s="7"/>
      <c r="G8" s="7"/>
      <c r="H8" s="6"/>
      <c r="I8" s="7"/>
      <c r="J8" s="23"/>
      <c r="K8" s="3"/>
      <c r="N8" s="27">
        <f>SUM(N5:N7)</f>
        <v>931.4</v>
      </c>
      <c r="O8" s="9"/>
      <c r="P8" s="9"/>
      <c r="Q8" s="9"/>
      <c r="R8" s="9"/>
      <c r="S8" s="9"/>
    </row>
    <row r="9" spans="1:29" ht="24" customHeight="1" x14ac:dyDescent="0.2">
      <c r="A9" s="7"/>
      <c r="B9" s="7"/>
      <c r="C9" s="7"/>
      <c r="D9" s="7"/>
      <c r="E9" s="23"/>
      <c r="F9" s="7"/>
      <c r="G9" s="7"/>
      <c r="H9" s="6"/>
      <c r="I9" s="7"/>
      <c r="J9" s="23"/>
      <c r="K9" s="3"/>
      <c r="N9" s="30"/>
      <c r="O9" s="9"/>
      <c r="P9" s="9"/>
      <c r="Q9" s="9"/>
      <c r="R9" s="9"/>
      <c r="S9" s="9"/>
    </row>
    <row r="10" spans="1:29" ht="27.75" customHeight="1" x14ac:dyDescent="0.2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O10" s="9"/>
      <c r="P10" s="9"/>
      <c r="Q10" s="9"/>
      <c r="R10" s="9"/>
      <c r="S10" s="9"/>
    </row>
    <row r="11" spans="1:29" ht="24" customHeight="1" x14ac:dyDescent="0.2">
      <c r="A11" s="1" t="s">
        <v>8</v>
      </c>
      <c r="O11" s="9"/>
      <c r="P11" s="9"/>
      <c r="Q11" s="9"/>
      <c r="R11" s="9"/>
      <c r="S11" s="9"/>
    </row>
    <row r="12" spans="1:29" ht="23.25" customHeight="1" x14ac:dyDescent="0.2">
      <c r="A12" s="36" t="s">
        <v>26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O12" s="9"/>
      <c r="P12" s="9"/>
      <c r="Q12" s="9"/>
      <c r="R12" s="9"/>
      <c r="S12" s="9"/>
    </row>
    <row r="13" spans="1:29" ht="30.75" customHeight="1" x14ac:dyDescent="0.2">
      <c r="A13" s="33" t="s">
        <v>27</v>
      </c>
      <c r="B13" s="33"/>
      <c r="C13" s="33"/>
      <c r="D13" s="33"/>
      <c r="E13" s="33"/>
      <c r="F13" s="33"/>
      <c r="G13" s="33"/>
      <c r="H13" s="16"/>
      <c r="I13" s="16"/>
      <c r="J13" s="24"/>
      <c r="K13" s="16"/>
      <c r="O13" s="9"/>
      <c r="P13" s="9"/>
      <c r="Q13" s="9"/>
      <c r="R13" s="9"/>
      <c r="S13" s="9"/>
    </row>
    <row r="14" spans="1:29" ht="28.5" customHeight="1" x14ac:dyDescent="0.2">
      <c r="A14" s="33"/>
      <c r="B14" s="33"/>
      <c r="C14" s="33"/>
      <c r="D14" s="33"/>
      <c r="E14" s="33"/>
      <c r="F14" s="33"/>
      <c r="G14" s="33"/>
      <c r="H14" s="16"/>
      <c r="I14" s="16"/>
      <c r="J14" s="24"/>
      <c r="K14" s="16"/>
      <c r="O14" s="9"/>
      <c r="P14" s="9"/>
      <c r="Q14" s="9"/>
      <c r="R14" s="9"/>
      <c r="S14" s="9"/>
    </row>
    <row r="15" spans="1:29" ht="30" customHeight="1" x14ac:dyDescent="0.2">
      <c r="A15" s="33"/>
      <c r="B15" s="33"/>
      <c r="C15" s="33"/>
      <c r="D15" s="33"/>
      <c r="E15" s="33"/>
      <c r="F15" s="33"/>
      <c r="G15" s="33"/>
      <c r="H15" s="16"/>
      <c r="I15" s="16"/>
      <c r="J15" s="24"/>
      <c r="K15" s="16"/>
      <c r="O15" s="9"/>
      <c r="P15" s="9"/>
      <c r="Q15" s="9"/>
      <c r="R15" s="9"/>
      <c r="S15" s="9"/>
    </row>
    <row r="16" spans="1:29" ht="27" customHeight="1" x14ac:dyDescent="0.2">
      <c r="O16" s="9"/>
      <c r="P16" s="9"/>
      <c r="Q16" s="9"/>
      <c r="R16" s="9"/>
      <c r="S16" s="9"/>
    </row>
    <row r="17" spans="15:19" ht="26.25" customHeight="1" x14ac:dyDescent="0.2">
      <c r="O17" s="9"/>
      <c r="P17" s="9"/>
      <c r="Q17" s="9"/>
      <c r="R17" s="9"/>
      <c r="S17" s="9"/>
    </row>
    <row r="18" spans="15:19" ht="23.25" customHeight="1" x14ac:dyDescent="0.2">
      <c r="O18" s="9"/>
      <c r="P18" s="9"/>
      <c r="Q18" s="9"/>
      <c r="R18" s="9"/>
      <c r="S18" s="9"/>
    </row>
    <row r="19" spans="15:19" ht="27.75" customHeight="1" x14ac:dyDescent="0.2">
      <c r="O19" s="9"/>
      <c r="P19" s="9"/>
      <c r="Q19" s="9"/>
      <c r="R19" s="9"/>
      <c r="S19" s="9"/>
    </row>
    <row r="20" spans="15:19" ht="37.5" customHeight="1" x14ac:dyDescent="0.2">
      <c r="O20" s="9"/>
      <c r="P20" s="9"/>
      <c r="Q20" s="9"/>
      <c r="R20" s="9"/>
      <c r="S20" s="9"/>
    </row>
    <row r="21" spans="15:19" ht="36.75" customHeight="1" x14ac:dyDescent="0.2">
      <c r="O21" s="9"/>
      <c r="P21" s="9"/>
      <c r="Q21" s="9"/>
      <c r="R21" s="9"/>
      <c r="S21" s="9"/>
    </row>
    <row r="22" spans="15:19" ht="27" customHeight="1" x14ac:dyDescent="0.2">
      <c r="O22" s="9"/>
      <c r="P22" s="9"/>
      <c r="Q22" s="9"/>
      <c r="R22" s="9"/>
      <c r="S22" s="9"/>
    </row>
    <row r="23" spans="15:19" ht="26.25" customHeight="1" x14ac:dyDescent="0.2">
      <c r="O23" s="9"/>
      <c r="P23" s="9"/>
      <c r="Q23" s="9"/>
      <c r="R23" s="9"/>
      <c r="S23" s="9"/>
    </row>
    <row r="24" spans="15:19" ht="27" customHeight="1" x14ac:dyDescent="0.2">
      <c r="O24" s="9"/>
      <c r="P24" s="9"/>
      <c r="Q24" s="9"/>
      <c r="R24" s="9"/>
      <c r="S24" s="9"/>
    </row>
    <row r="25" spans="15:19" ht="24" customHeight="1" x14ac:dyDescent="0.2">
      <c r="O25" s="9"/>
      <c r="P25" s="9"/>
      <c r="Q25" s="9"/>
      <c r="R25" s="9"/>
      <c r="S25" s="9"/>
    </row>
    <row r="26" spans="15:19" ht="26.25" customHeight="1" x14ac:dyDescent="0.2">
      <c r="O26" s="9"/>
      <c r="P26" s="9"/>
      <c r="Q26" s="9"/>
      <c r="R26" s="9"/>
      <c r="S26" s="9"/>
    </row>
    <row r="27" spans="15:19" ht="26.25" customHeight="1" x14ac:dyDescent="0.2">
      <c r="O27" s="9"/>
      <c r="P27" s="9"/>
      <c r="Q27" s="9"/>
      <c r="R27" s="9"/>
      <c r="S27" s="9"/>
    </row>
    <row r="28" spans="15:19" ht="24" customHeight="1" x14ac:dyDescent="0.2">
      <c r="O28" s="9"/>
      <c r="P28" s="9"/>
      <c r="Q28" s="9"/>
      <c r="R28" s="9"/>
      <c r="S28" s="9"/>
    </row>
    <row r="29" spans="15:19" ht="40.5" customHeight="1" x14ac:dyDescent="0.2">
      <c r="O29" s="9"/>
      <c r="P29" s="9"/>
      <c r="Q29" s="9"/>
      <c r="R29" s="9"/>
      <c r="S29" s="9"/>
    </row>
    <row r="30" spans="15:19" ht="21" customHeight="1" x14ac:dyDescent="0.2">
      <c r="O30" s="9"/>
      <c r="P30" s="9"/>
      <c r="Q30" s="9"/>
      <c r="R30" s="9"/>
      <c r="S30" s="9"/>
    </row>
    <row r="31" spans="15:19" ht="24" customHeight="1" x14ac:dyDescent="0.2">
      <c r="O31" s="9"/>
      <c r="P31" s="9"/>
      <c r="Q31" s="9"/>
      <c r="R31" s="9"/>
      <c r="S31" s="9"/>
    </row>
    <row r="32" spans="15:19" ht="24" customHeight="1" x14ac:dyDescent="0.2">
      <c r="O32" s="9"/>
      <c r="P32" s="9"/>
      <c r="Q32" s="9"/>
      <c r="R32" s="9"/>
      <c r="S32" s="9"/>
    </row>
    <row r="33" spans="19:19" ht="20.25" customHeight="1" x14ac:dyDescent="0.2">
      <c r="S33" s="8"/>
    </row>
    <row r="34" spans="19:19" ht="33.75" customHeight="1" x14ac:dyDescent="0.2"/>
    <row r="35" spans="19:19" ht="28.5" customHeight="1" x14ac:dyDescent="0.2"/>
    <row r="36" spans="19:19" ht="26.25" customHeight="1" x14ac:dyDescent="0.2"/>
    <row r="37" spans="19:19" ht="12.75" customHeight="1" x14ac:dyDescent="0.2"/>
    <row r="38" spans="19:19" ht="12.75" customHeight="1" x14ac:dyDescent="0.2"/>
    <row r="39" spans="19:19" ht="12.75" customHeight="1" x14ac:dyDescent="0.2"/>
  </sheetData>
  <sheetProtection selectLockedCells="1" selectUnlockedCells="1"/>
  <mergeCells count="12">
    <mergeCell ref="A13:G15"/>
    <mergeCell ref="K3:N3"/>
    <mergeCell ref="L1:N1"/>
    <mergeCell ref="A12:K12"/>
    <mergeCell ref="A10:K10"/>
    <mergeCell ref="A3:A4"/>
    <mergeCell ref="B3:B4"/>
    <mergeCell ref="H3:J3"/>
    <mergeCell ref="C3:C4"/>
    <mergeCell ref="D3:D4"/>
    <mergeCell ref="E3:G3"/>
    <mergeCell ref="A2:N2"/>
  </mergeCells>
  <pageMargins left="0.70866141732283472" right="0.70866141732283472" top="0.74803149606299213" bottom="0.74803149606299213" header="0.51181102362204722" footer="0.51181102362204722"/>
  <pageSetup paperSize="9" scale="45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380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Группа Вооружения</cp:lastModifiedBy>
  <cp:lastPrinted>2023-04-19T06:00:16Z</cp:lastPrinted>
  <dcterms:created xsi:type="dcterms:W3CDTF">2018-01-30T06:33:33Z</dcterms:created>
  <dcterms:modified xsi:type="dcterms:W3CDTF">2026-04-22T07:18:41Z</dcterms:modified>
</cp:coreProperties>
</file>