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УКПК\Отдел подбора и развития персонала\Салова\2026\Пожарка и охрана труда\"/>
    </mc:Choice>
  </mc:AlternateContent>
  <bookViews>
    <workbookView xWindow="0" yWindow="0" windowWidth="13005" windowHeight="11340" tabRatio="202"/>
  </bookViews>
  <sheets>
    <sheet name="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H9" i="1" l="1"/>
  <c r="I7" i="1"/>
  <c r="I8" i="1"/>
  <c r="I6" i="1"/>
  <c r="H8" i="1"/>
  <c r="H7" i="1"/>
  <c r="H6" i="1"/>
  <c r="J6" i="1" l="1"/>
  <c r="E9" i="1"/>
  <c r="I9" i="1" l="1"/>
  <c r="J8" i="1"/>
  <c r="J7" i="1"/>
  <c r="J9" i="1" l="1"/>
</calcChain>
</file>

<file path=xl/sharedStrings.xml><?xml version="1.0" encoding="utf-8"?>
<sst xmlns="http://schemas.openxmlformats.org/spreadsheetml/2006/main" count="19" uniqueCount="17">
  <si>
    <t>Основные характеристики объекта закупки</t>
  </si>
  <si>
    <t>Используемый метод определения НМЦК с обоснованием:</t>
  </si>
  <si>
    <t>Средняя
цена</t>
  </si>
  <si>
    <t>Среднее
квадрат.
отклонение</t>
  </si>
  <si>
    <t>Коэффициент
вариации*
(в %)</t>
  </si>
  <si>
    <t>Расчет начальной (максимальной) цены контракта</t>
  </si>
  <si>
    <t>Итого:</t>
  </si>
  <si>
    <t>№ п/п</t>
  </si>
  <si>
    <t>Наименование</t>
  </si>
  <si>
    <t xml:space="preserve">Метод сопоставимых рыночных цен (анализа рынка), данный метод определения НМЦК является приоритетным. </t>
  </si>
  <si>
    <t>В целях определения начальной (максимальной) цены контракта на оказание услуг в порядке, установленном Законом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исполнителям, обладающим опытом выполнения аналогичных работ и оказания аналогичных услуг.</t>
  </si>
  <si>
    <t xml:space="preserve">Ответ на запрос ценовой информации
</t>
  </si>
  <si>
    <t>Обоснование начальной (максимальной) цены договоров на обучение</t>
  </si>
  <si>
    <t>Кол-во часов</t>
  </si>
  <si>
    <t>Профессиональная переподготовка «Охрана труда»</t>
  </si>
  <si>
    <t>Повышение квалификации «Пожарная профилактика»</t>
  </si>
  <si>
    <t>Повышение квалификации «Охрана труда»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</si>
</sst>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_ ;[Red]\-0.00\ 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85" zoomScaleNormal="85" zoomScaleSheetLayoutView="85" workbookViewId="0">
      <pane ySplit="5" topLeftCell="A6" activePane="bottomLeft" state="frozen"/>
      <selection pane="bottomLeft" activeCell="A11" sqref="A11:E11"/>
    </sheetView>
  </sheetViews>
  <sheetFormatPr defaultRowHeight="18.75" x14ac:dyDescent="0.3"/>
  <cols>
    <col min="1" max="1" width="7.85546875" style="1" customWidth="1"/>
    <col min="2" max="2" width="15.5703125" style="1" customWidth="1"/>
    <col min="3" max="3" width="60.7109375" style="1" customWidth="1"/>
    <col min="4" max="4" width="20.140625" style="1" customWidth="1"/>
    <col min="5" max="5" width="23.140625" style="1" customWidth="1"/>
    <col min="6" max="7" width="20.28515625" style="2" customWidth="1"/>
    <col min="8" max="9" width="20.7109375" style="2" customWidth="1"/>
    <col min="10" max="10" width="20.7109375" style="3" customWidth="1"/>
    <col min="11" max="16384" width="9.140625" style="1"/>
  </cols>
  <sheetData>
    <row r="1" spans="1:10" ht="85.5" customHeight="1" x14ac:dyDescent="0.3">
      <c r="A1" s="22" t="s">
        <v>0</v>
      </c>
      <c r="B1" s="22"/>
      <c r="C1" s="22"/>
      <c r="D1" s="27" t="s">
        <v>12</v>
      </c>
      <c r="E1" s="27"/>
      <c r="F1" s="27"/>
      <c r="G1" s="27"/>
      <c r="H1" s="27"/>
      <c r="I1" s="27"/>
      <c r="J1" s="27"/>
    </row>
    <row r="2" spans="1:10" ht="42.75" customHeight="1" x14ac:dyDescent="0.3">
      <c r="A2" s="23" t="s">
        <v>1</v>
      </c>
      <c r="B2" s="23"/>
      <c r="C2" s="23"/>
      <c r="D2" s="23" t="s">
        <v>9</v>
      </c>
      <c r="E2" s="23"/>
      <c r="F2" s="23"/>
      <c r="G2" s="23"/>
      <c r="H2" s="23"/>
      <c r="I2" s="23"/>
      <c r="J2" s="23"/>
    </row>
    <row r="3" spans="1:10" ht="139.5" customHeight="1" x14ac:dyDescent="0.3">
      <c r="A3" s="23"/>
      <c r="B3" s="23"/>
      <c r="C3" s="23"/>
      <c r="D3" s="23" t="s">
        <v>10</v>
      </c>
      <c r="E3" s="23"/>
      <c r="F3" s="23"/>
      <c r="G3" s="23"/>
      <c r="H3" s="23"/>
      <c r="I3" s="23"/>
      <c r="J3" s="23"/>
    </row>
    <row r="4" spans="1:10" ht="21" customHeight="1" x14ac:dyDescent="0.3">
      <c r="A4" s="21" t="s">
        <v>5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16.25" customHeight="1" x14ac:dyDescent="0.3">
      <c r="A5" s="25" t="s">
        <v>7</v>
      </c>
      <c r="B5" s="25"/>
      <c r="C5" s="15" t="s">
        <v>8</v>
      </c>
      <c r="D5" s="15" t="s">
        <v>13</v>
      </c>
      <c r="E5" s="12" t="s">
        <v>11</v>
      </c>
      <c r="F5" s="12" t="s">
        <v>11</v>
      </c>
      <c r="G5" s="12" t="s">
        <v>11</v>
      </c>
      <c r="H5" s="8" t="s">
        <v>2</v>
      </c>
      <c r="I5" s="9" t="s">
        <v>3</v>
      </c>
      <c r="J5" s="10" t="s">
        <v>4</v>
      </c>
    </row>
    <row r="6" spans="1:10" ht="37.5" x14ac:dyDescent="0.3">
      <c r="A6" s="26">
        <v>1</v>
      </c>
      <c r="B6" s="26"/>
      <c r="C6" s="17" t="s">
        <v>14</v>
      </c>
      <c r="D6" s="13">
        <v>256</v>
      </c>
      <c r="E6" s="18">
        <v>28000</v>
      </c>
      <c r="F6" s="18">
        <v>16000</v>
      </c>
      <c r="G6" s="18">
        <v>12000</v>
      </c>
      <c r="H6" s="6">
        <f>(E6+F6+G6)/3</f>
        <v>18666.669999999998</v>
      </c>
      <c r="I6" s="6">
        <f>_xlfn.STDEV.S(E6:G6)</f>
        <v>8326.66</v>
      </c>
      <c r="J6" s="7">
        <f>I6/H6</f>
        <v>0.4461</v>
      </c>
    </row>
    <row r="7" spans="1:10" ht="37.5" x14ac:dyDescent="0.3">
      <c r="A7" s="26">
        <v>2</v>
      </c>
      <c r="B7" s="26"/>
      <c r="C7" s="17" t="s">
        <v>15</v>
      </c>
      <c r="D7" s="13">
        <v>24</v>
      </c>
      <c r="E7" s="18">
        <v>4900</v>
      </c>
      <c r="F7" s="18">
        <v>2500</v>
      </c>
      <c r="G7" s="18">
        <v>1600</v>
      </c>
      <c r="H7" s="6">
        <f>(E7+F7+G7)/3</f>
        <v>3000</v>
      </c>
      <c r="I7" s="6">
        <f>_xlfn.STDEV.S(E7:G7)</f>
        <v>1705.87</v>
      </c>
      <c r="J7" s="7">
        <f t="shared" ref="J7:J8" si="0">I7/H7</f>
        <v>0.56859999999999999</v>
      </c>
    </row>
    <row r="8" spans="1:10" x14ac:dyDescent="0.3">
      <c r="A8" s="26">
        <v>3</v>
      </c>
      <c r="B8" s="26"/>
      <c r="C8" s="17" t="s">
        <v>16</v>
      </c>
      <c r="D8" s="13">
        <v>16</v>
      </c>
      <c r="E8" s="18">
        <v>4200</v>
      </c>
      <c r="F8" s="18">
        <v>2500</v>
      </c>
      <c r="G8" s="18">
        <v>2500</v>
      </c>
      <c r="H8" s="6">
        <f>(E8+F8+G8)/3</f>
        <v>3066.67</v>
      </c>
      <c r="I8" s="6">
        <f>_xlfn.STDEV.S(E8:G8)</f>
        <v>981.5</v>
      </c>
      <c r="J8" s="7">
        <f t="shared" si="0"/>
        <v>0.3201</v>
      </c>
    </row>
    <row r="9" spans="1:10" ht="25.5" customHeight="1" x14ac:dyDescent="0.3">
      <c r="A9" s="24" t="s">
        <v>6</v>
      </c>
      <c r="B9" s="24"/>
      <c r="C9" s="24"/>
      <c r="D9" s="14"/>
      <c r="E9" s="11">
        <f>SUM(E6:E8)</f>
        <v>37100</v>
      </c>
      <c r="F9" s="11">
        <f>SUM(F6:F8)</f>
        <v>21000</v>
      </c>
      <c r="G9" s="11">
        <f>SUM(G6:G8)</f>
        <v>16100</v>
      </c>
      <c r="H9" s="11">
        <f>SUM(H6:H8)</f>
        <v>24733.34</v>
      </c>
      <c r="I9" s="11">
        <f>SUM(I6:I8)</f>
        <v>11014.03</v>
      </c>
      <c r="J9" s="16">
        <f>I9/H9</f>
        <v>0.44529999999999997</v>
      </c>
    </row>
    <row r="11" spans="1:10" ht="81" customHeight="1" x14ac:dyDescent="0.3">
      <c r="A11" s="20"/>
      <c r="B11" s="20"/>
      <c r="C11" s="20"/>
      <c r="D11" s="20"/>
      <c r="E11" s="20"/>
      <c r="F11" s="5"/>
      <c r="G11" s="5"/>
      <c r="H11" s="5"/>
      <c r="I11" s="5"/>
      <c r="J11" s="5"/>
    </row>
    <row r="12" spans="1:10" ht="21" x14ac:dyDescent="0.3">
      <c r="E12" s="4"/>
      <c r="F12" s="19"/>
      <c r="G12" s="19"/>
      <c r="H12" s="19"/>
      <c r="I12" s="19"/>
      <c r="J12" s="19"/>
    </row>
  </sheetData>
  <mergeCells count="13">
    <mergeCell ref="F12:J12"/>
    <mergeCell ref="A11:E11"/>
    <mergeCell ref="A4:J4"/>
    <mergeCell ref="A1:C1"/>
    <mergeCell ref="A2:C3"/>
    <mergeCell ref="A9:C9"/>
    <mergeCell ref="A5:B5"/>
    <mergeCell ref="A6:B6"/>
    <mergeCell ref="A7:B7"/>
    <mergeCell ref="A8:B8"/>
    <mergeCell ref="D3:J3"/>
    <mergeCell ref="D2:J2"/>
    <mergeCell ref="D1:J1"/>
  </mergeCells>
  <pageMargins left="0.25" right="0.25" top="0.75" bottom="0.75" header="0.3" footer="0.3"/>
  <pageSetup paperSize="9" scale="61" fitToHeight="2" orientation="landscape" r:id="rId1"/>
  <rowBreaks count="1" manualBreakCount="1">
    <brk id="2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 Сергей Юрьевич</dc:creator>
  <cp:lastModifiedBy>Салова Валерия Андреевна</cp:lastModifiedBy>
  <cp:lastPrinted>2026-06-10T08:46:56Z</cp:lastPrinted>
  <dcterms:created xsi:type="dcterms:W3CDTF">2019-06-27T13:17:48Z</dcterms:created>
  <dcterms:modified xsi:type="dcterms:W3CDTF">2026-07-30T13:15:10Z</dcterms:modified>
</cp:coreProperties>
</file>