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Лист1!$A$1:$N$16</definedName>
  </definedNames>
  <calcPr calcId="125725"/>
</workbook>
</file>

<file path=xl/calcChain.xml><?xml version="1.0" encoding="utf-8"?>
<calcChain xmlns="http://schemas.openxmlformats.org/spreadsheetml/2006/main">
  <c r="J15" i="1"/>
  <c r="K15" s="1"/>
  <c r="H15"/>
  <c r="I15" s="1"/>
  <c r="L15" l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<sst xmlns="http://schemas.openxmlformats.org/spreadsheetml/2006/main" count="30" uniqueCount="30">
  <si>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</si>
  <si>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</si>
  <si>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</si>
  <si>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</si>
  <si>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</si>
  <si>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</si>
  <si>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</si>
  <si>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</si>
  <si>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</si>
  <si>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</si>
  <si>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</si>
  <si>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</si>
  <si>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</si>
  <si>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</si>
  <si>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</si>
  <si>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</si>
  <si>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</si>
  <si>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</si>
  <si>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</si>
  <si>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</si>
  <si>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</si>
  <si>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Оказание услуг по перевозке пассажиров автобусом</t>
  </si>
  <si>
    <t>49.39.31.000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</si>
  <si>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70000,00 (Семьдесят тысяч) рубей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</si>
  <si>
    <t>Источник № 1: Коммерческое предложение № б/н от 27.07.2026</t>
  </si>
  <si>
    <t>Источник № 2: Коммерческое предложение № 67 от 07.07.2026</t>
  </si>
  <si>
    <t>Источник № 3: Коммерческое предложение № 29 от 08.07.2026</t>
  </si>
  <si>
    <t>Предмет Контракта: Оказание услуг по перевозке пассажиров автобусом</t>
  </si>
  <si>
    <t>Основные характеристики объекта закупки: Оказание услуг по перевозке пассажиров автобусом</t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</si>
  <si>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28.07.2026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</si>
</sst>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"/>
  <sheetViews>
    <sheetView tabSelected="1" zoomScaleNormal="100" zoomScaleSheetLayoutView="90" workbookViewId="0">
      <selection activeCell="B7" sqref="B7:N7"/>
    </sheetView>
  </sheetViews>
  <sheetFormatPr defaultRowHeight="15"/>
  <cols>
    <col min="1" max="1" width="9" customWidth="1"/>
    <col min="2" max="2" width="32.140625" customWidth="1"/>
    <col min="3" max="3" width="16.42578125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24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2" t="s">
        <v>29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2" t="s">
        <v>20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2"/>
      <c r="P4" s="1"/>
      <c r="Q4" s="1"/>
      <c r="R4" s="1"/>
      <c r="S4" s="1"/>
      <c r="T4" s="1"/>
      <c r="U4" s="1"/>
      <c r="V4" s="1"/>
    </row>
    <row r="5" spans="1:22" ht="33" customHeight="1">
      <c r="A5" s="14" t="s">
        <v>28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3" t="s">
        <v>17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5" t="s">
        <v>1</v>
      </c>
      <c r="B7" s="25" t="s">
        <v>14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18" t="s">
        <v>24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18" t="s">
        <v>25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3" t="s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20" t="s">
        <v>9</v>
      </c>
      <c r="B13" s="20" t="s">
        <v>11</v>
      </c>
      <c r="C13" s="20" t="s">
        <v>15</v>
      </c>
      <c r="D13" s="20" t="s">
        <v>18</v>
      </c>
      <c r="E13" s="17" t="s">
        <v>3</v>
      </c>
      <c r="F13" s="17"/>
      <c r="G13" s="17"/>
      <c r="H13" s="26" t="s">
        <v>7</v>
      </c>
      <c r="I13" s="26" t="s">
        <v>13</v>
      </c>
      <c r="J13" s="26" t="s">
        <v>12</v>
      </c>
      <c r="K13" s="26" t="s">
        <v>2</v>
      </c>
      <c r="L13" s="26" t="s">
        <v>10</v>
      </c>
      <c r="M13" s="3"/>
      <c r="N13" s="3"/>
      <c r="O13" s="1"/>
      <c r="P13" s="1"/>
      <c r="Q13" s="1"/>
      <c r="R13" s="1"/>
      <c r="S13" s="1"/>
    </row>
    <row r="14" spans="1:22" ht="18" customHeight="1">
      <c r="A14" s="21"/>
      <c r="B14" s="22"/>
      <c r="C14" s="21"/>
      <c r="D14" s="21"/>
      <c r="E14" s="4" t="s">
        <v>4</v>
      </c>
      <c r="F14" s="4" t="s">
        <v>5</v>
      </c>
      <c r="G14" s="4" t="s">
        <v>6</v>
      </c>
      <c r="H14" s="27"/>
      <c r="I14" s="27"/>
      <c r="J14" s="27"/>
      <c r="K14" s="27"/>
      <c r="L14" s="27"/>
      <c r="M14" s="3"/>
      <c r="N14" s="3"/>
      <c r="O14" s="1"/>
      <c r="P14" s="1"/>
      <c r="Q14" s="1"/>
      <c r="R14" s="1"/>
      <c r="S14" s="1"/>
    </row>
    <row r="15" spans="1:22" ht="34.5" customHeight="1">
      <c r="A15" s="7">
        <v>1</v>
      </c>
      <c r="B15" s="10" t="s">
        <v>21</v>
      </c>
      <c r="C15" s="6">
        <v>2</v>
      </c>
      <c r="D15" s="8" t="s">
        <v>22</v>
      </c>
      <c r="E15" s="9">
        <v>35000</v>
      </c>
      <c r="F15" s="9">
        <v>55000</v>
      </c>
      <c r="G15" s="9">
        <v>63000</v>
      </c>
      <c r="H15" s="9">
        <f>ROUND(AVERAGE(E15:G15),3)</f>
        <v>51000</v>
      </c>
      <c r="I15" s="6">
        <f>(STDEVA(E15:G15)/H15)*100</f>
        <v>28.278833533050896</v>
      </c>
      <c r="J15" s="9">
        <f>MIN(E15:G15)</f>
        <v>35000</v>
      </c>
      <c r="K15" s="9">
        <f t="shared" ref="K15" si="0">J15*C15</f>
        <v>70000</v>
      </c>
      <c r="L15" s="9">
        <f t="shared" ref="L15" si="1">SUM(K15)</f>
        <v>70000</v>
      </c>
      <c r="M15" s="3"/>
      <c r="N15" s="3"/>
      <c r="O15" s="1"/>
      <c r="P15" s="1"/>
      <c r="Q15" s="1"/>
      <c r="R15" s="1"/>
    </row>
    <row r="16" spans="1:22" ht="28.5" customHeight="1">
      <c r="A16" s="13" t="s">
        <v>23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22" ht="45.75" customHeight="1">
      <c r="A17" s="11" t="s">
        <v>19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"/>
    </row>
    <row r="18" spans="1:22" ht="21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22" ht="42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ht="54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1"/>
      <c r="S20" s="1"/>
      <c r="T20" s="1"/>
      <c r="U20" s="1"/>
      <c r="V20" s="1"/>
    </row>
    <row r="21" spans="1:22" ht="40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</row>
    <row r="22" spans="1:22" ht="4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O64" s="1"/>
      <c r="P64" s="1"/>
      <c r="Q64" s="1"/>
      <c r="R64" s="1"/>
      <c r="S64" s="1"/>
      <c r="T64" s="1"/>
      <c r="U64" s="1"/>
      <c r="V64" s="1"/>
    </row>
    <row r="65" spans="15:22">
      <c r="O65" s="1"/>
      <c r="P65" s="1"/>
      <c r="Q65" s="1"/>
      <c r="R65" s="1"/>
      <c r="S65" s="1"/>
      <c r="T65" s="1"/>
      <c r="U65" s="1"/>
      <c r="V65" s="1"/>
    </row>
    <row r="66" spans="15:22">
      <c r="O66" s="1"/>
      <c r="P66" s="1"/>
      <c r="Q66" s="1"/>
      <c r="R66" s="1"/>
      <c r="S66" s="1"/>
      <c r="T66" s="1"/>
      <c r="U66" s="1"/>
      <c r="V66" s="1"/>
    </row>
    <row r="67" spans="15:22">
      <c r="O67" s="1"/>
      <c r="P67" s="1"/>
      <c r="Q67" s="1"/>
      <c r="R67" s="1"/>
      <c r="S67" s="1"/>
      <c r="T67" s="1"/>
      <c r="U67" s="1"/>
      <c r="V67" s="1"/>
    </row>
    <row r="68" spans="15:22">
      <c r="O68" s="1"/>
      <c r="P68" s="1"/>
      <c r="Q68" s="1"/>
      <c r="R68" s="1"/>
      <c r="S68" s="1"/>
      <c r="T68" s="1"/>
      <c r="U68" s="1"/>
      <c r="V68" s="1"/>
    </row>
    <row r="69" spans="15:22">
      <c r="O69" s="1"/>
      <c r="P69" s="1"/>
      <c r="Q69" s="1"/>
      <c r="R69" s="1"/>
      <c r="S69" s="1"/>
      <c r="T69" s="1"/>
      <c r="U69" s="1"/>
      <c r="V69" s="1"/>
    </row>
    <row r="70" spans="15:22">
      <c r="O70" s="1"/>
      <c r="P70" s="1"/>
      <c r="Q70" s="1"/>
      <c r="R70" s="1"/>
      <c r="S70" s="1"/>
      <c r="T70" s="1"/>
      <c r="U70" s="1"/>
      <c r="V70" s="1"/>
    </row>
    <row r="71" spans="15:22">
      <c r="O71" s="1"/>
      <c r="P71" s="1"/>
      <c r="Q71" s="1"/>
      <c r="R71" s="1"/>
      <c r="S71" s="1"/>
      <c r="T71" s="1"/>
      <c r="U71" s="1"/>
      <c r="V71" s="1"/>
    </row>
    <row r="72" spans="15:22">
      <c r="O72" s="1"/>
      <c r="P72" s="1"/>
      <c r="Q72" s="1"/>
      <c r="R72" s="1"/>
      <c r="S72" s="1"/>
      <c r="T72" s="1"/>
      <c r="U72" s="1"/>
      <c r="V72" s="1"/>
    </row>
    <row r="73" spans="15:22">
      <c r="O73" s="1"/>
      <c r="P73" s="1"/>
      <c r="Q73" s="1"/>
      <c r="R73" s="1"/>
      <c r="S73" s="1"/>
      <c r="T73" s="1"/>
      <c r="U73" s="1"/>
      <c r="V73" s="1"/>
    </row>
    <row r="74" spans="15:22">
      <c r="O74" s="1"/>
      <c r="P74" s="1"/>
      <c r="Q74" s="1"/>
      <c r="R74" s="1"/>
      <c r="S74" s="1"/>
      <c r="T74" s="1"/>
      <c r="U74" s="1"/>
      <c r="V74" s="1"/>
    </row>
    <row r="75" spans="15:22">
      <c r="O75" s="1"/>
      <c r="P75" s="1"/>
      <c r="Q75" s="1"/>
      <c r="R75" s="1"/>
      <c r="S75" s="1"/>
      <c r="T75" s="1"/>
      <c r="U75" s="1"/>
      <c r="V75" s="1"/>
    </row>
    <row r="76" spans="15:22">
      <c r="O76" s="1"/>
      <c r="P76" s="1"/>
      <c r="Q76" s="1"/>
      <c r="R76" s="1"/>
      <c r="S76" s="1"/>
      <c r="T76" s="1"/>
      <c r="U76" s="1"/>
      <c r="V76" s="1"/>
    </row>
    <row r="77" spans="15:22">
      <c r="O77" s="1"/>
      <c r="P77" s="1"/>
      <c r="Q77" s="1"/>
      <c r="R77" s="1"/>
      <c r="S77" s="1"/>
      <c r="T77" s="1"/>
      <c r="U77" s="1"/>
      <c r="V77" s="1"/>
    </row>
  </sheetData>
  <mergeCells count="24">
    <mergeCell ref="A1:N1"/>
    <mergeCell ref="A2:N2"/>
    <mergeCell ref="B7:N7"/>
    <mergeCell ref="H13:H14"/>
    <mergeCell ref="I13:I14"/>
    <mergeCell ref="J13:J14"/>
    <mergeCell ref="K13:K14"/>
    <mergeCell ref="L13:L14"/>
    <mergeCell ref="A17:L17"/>
    <mergeCell ref="A3:N3"/>
    <mergeCell ref="A4:N4"/>
    <mergeCell ref="A5:N5"/>
    <mergeCell ref="A12:N12"/>
    <mergeCell ref="E13:G13"/>
    <mergeCell ref="A6:N6"/>
    <mergeCell ref="A8:N8"/>
    <mergeCell ref="A16:N16"/>
    <mergeCell ref="A9:N9"/>
    <mergeCell ref="A10:N10"/>
    <mergeCell ref="A11:N11"/>
    <mergeCell ref="D13:D14"/>
    <mergeCell ref="A13:A14"/>
    <mergeCell ref="B13:B14"/>
    <mergeCell ref="C13:C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2026-05-18T05:14:22Z</cp:lastPrinted>
  <dcterms:created xsi:type="dcterms:W3CDTF">2022-01-26T07:08:56Z</dcterms:created>
  <dcterms:modified xsi:type="dcterms:W3CDTF">2026-07-28T03:11:47Z</dcterms:modified>
</cp:coreProperties>
</file>